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\Dropbox\SARAH\PROMERKA - SARAH\CUSTOMERS\Offre Marti AG - Tessin\"/>
    </mc:Choice>
  </mc:AlternateContent>
  <bookViews>
    <workbookView xWindow="0" yWindow="0" windowWidth="28800" windowHeight="12210" activeTab="7"/>
  </bookViews>
  <sheets>
    <sheet name="Leitstelle" sheetId="1" r:id="rId1"/>
    <sheet name="Mensa" sheetId="4" r:id="rId2"/>
    <sheet name="Uffici Impresa" sheetId="3" r:id="rId3"/>
    <sheet name="Dormitorio 56 posti" sheetId="5" r:id="rId4"/>
    <sheet name="Dormitorio 28 posti" sheetId="6" r:id="rId5"/>
    <sheet name="Uffici ATG" sheetId="7" r:id="rId6"/>
    <sheet name="Visitatori" sheetId="8" r:id="rId7"/>
    <sheet name="TOTAL" sheetId="10" r:id="rId8"/>
  </sheets>
  <definedNames>
    <definedName name="_xlnm.Print_Area" localSheetId="4">'Dormitorio 28 posti'!$A$1:$G$20</definedName>
    <definedName name="_xlnm.Print_Area" localSheetId="3">'Dormitorio 56 posti'!$A$1:$G$20</definedName>
    <definedName name="_xlnm.Print_Area" localSheetId="0">Leitstelle!$A$1:$G$32</definedName>
    <definedName name="_xlnm.Print_Area" localSheetId="1">Mensa!$A$1:$G$17</definedName>
    <definedName name="_xlnm.Print_Area" localSheetId="7">TOTAL!$A$1:$D$11</definedName>
    <definedName name="_xlnm.Print_Area" localSheetId="5">'Uffici ATG'!$A$1:$G$19</definedName>
    <definedName name="_xlnm.Print_Area" localSheetId="2">'Uffici Impresa'!$A$1:$G$23</definedName>
    <definedName name="_xlnm.Print_Area" localSheetId="6">Visitatori!$A$1:$G$19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0" l="1"/>
  <c r="D7" i="10"/>
  <c r="D6" i="10"/>
  <c r="D5" i="10"/>
  <c r="D4" i="10"/>
  <c r="D3" i="10"/>
  <c r="D2" i="10"/>
  <c r="D9" i="10" s="1"/>
  <c r="G19" i="8"/>
  <c r="G23" i="3"/>
  <c r="G17" i="4"/>
  <c r="G32" i="1"/>
  <c r="G12" i="6"/>
  <c r="D10" i="10" l="1"/>
  <c r="D11" i="10" s="1"/>
  <c r="G9" i="8"/>
  <c r="G8" i="8"/>
  <c r="G4" i="8"/>
  <c r="G5" i="8"/>
  <c r="G12" i="8"/>
  <c r="G11" i="8"/>
  <c r="G16" i="8"/>
  <c r="G15" i="8"/>
  <c r="G17" i="8"/>
  <c r="G13" i="8"/>
  <c r="G14" i="8"/>
  <c r="G10" i="8"/>
  <c r="G6" i="8"/>
  <c r="G7" i="8"/>
  <c r="G7" i="7"/>
  <c r="G6" i="7"/>
  <c r="G5" i="7"/>
  <c r="G4" i="7"/>
  <c r="G17" i="7"/>
  <c r="G16" i="7"/>
  <c r="G15" i="7"/>
  <c r="G14" i="7"/>
  <c r="G13" i="7"/>
  <c r="G12" i="7"/>
  <c r="G11" i="7"/>
  <c r="G10" i="7"/>
  <c r="G9" i="7"/>
  <c r="G8" i="7"/>
  <c r="G19" i="6"/>
  <c r="G18" i="6"/>
  <c r="G17" i="6"/>
  <c r="G16" i="6"/>
  <c r="G15" i="6"/>
  <c r="G14" i="6"/>
  <c r="G13" i="6"/>
  <c r="G11" i="6"/>
  <c r="G10" i="6"/>
  <c r="G9" i="6"/>
  <c r="G8" i="6"/>
  <c r="G7" i="6"/>
  <c r="G6" i="6"/>
  <c r="G5" i="6"/>
  <c r="G4" i="6"/>
  <c r="G20" i="6" s="1"/>
  <c r="G12" i="5"/>
  <c r="G4" i="5"/>
  <c r="G5" i="5"/>
  <c r="G6" i="5"/>
  <c r="G7" i="5"/>
  <c r="G8" i="5"/>
  <c r="G9" i="5"/>
  <c r="G10" i="5"/>
  <c r="G11" i="5"/>
  <c r="G13" i="5"/>
  <c r="G14" i="5"/>
  <c r="G15" i="5"/>
  <c r="G16" i="5"/>
  <c r="G17" i="5"/>
  <c r="G18" i="5"/>
  <c r="G19" i="5"/>
  <c r="G20" i="5" s="1"/>
  <c r="G13" i="4"/>
  <c r="G14" i="4"/>
  <c r="G15" i="4"/>
  <c r="G12" i="4"/>
  <c r="G11" i="4"/>
  <c r="G9" i="4"/>
  <c r="G10" i="4"/>
  <c r="G8" i="4"/>
  <c r="G6" i="4"/>
  <c r="G7" i="4"/>
  <c r="G5" i="4"/>
  <c r="G4" i="4"/>
  <c r="G21" i="3"/>
  <c r="G20" i="3"/>
  <c r="G18" i="3"/>
  <c r="G15" i="3"/>
  <c r="G7" i="3"/>
  <c r="G8" i="3"/>
  <c r="G9" i="3"/>
  <c r="G10" i="3"/>
  <c r="G11" i="3"/>
  <c r="G12" i="3"/>
  <c r="G13" i="3"/>
  <c r="G14" i="3"/>
  <c r="G16" i="3"/>
  <c r="G17" i="3"/>
  <c r="G19" i="3"/>
  <c r="G5" i="3"/>
  <c r="G6" i="3"/>
  <c r="G4" i="3"/>
  <c r="G17" i="1"/>
  <c r="G30" i="1"/>
  <c r="G5" i="1"/>
  <c r="G6" i="1"/>
  <c r="G7" i="1"/>
  <c r="G8" i="1"/>
  <c r="G9" i="1"/>
  <c r="G10" i="1"/>
  <c r="G11" i="1"/>
  <c r="G12" i="1"/>
  <c r="G13" i="1"/>
  <c r="G14" i="1"/>
  <c r="G15" i="1"/>
  <c r="G16" i="1"/>
  <c r="G18" i="1"/>
  <c r="G19" i="1"/>
  <c r="G20" i="1"/>
  <c r="G21" i="1"/>
  <c r="G22" i="1"/>
  <c r="G23" i="1"/>
  <c r="G24" i="1"/>
  <c r="G25" i="1"/>
  <c r="G26" i="1"/>
  <c r="G27" i="1"/>
  <c r="G28" i="1"/>
  <c r="G29" i="1"/>
  <c r="G4" i="1"/>
  <c r="G19" i="7" l="1"/>
</calcChain>
</file>

<file path=xl/sharedStrings.xml><?xml version="1.0" encoding="utf-8"?>
<sst xmlns="http://schemas.openxmlformats.org/spreadsheetml/2006/main" count="329" uniqueCount="92">
  <si>
    <t>LEITESTELLE</t>
  </si>
  <si>
    <t>DISEGNO N. 90-16</t>
  </si>
  <si>
    <t>BESCHREIBUNG</t>
  </si>
  <si>
    <t>NR.</t>
  </si>
  <si>
    <t>MENGE</t>
  </si>
  <si>
    <t>PREIS</t>
  </si>
  <si>
    <t>BETRAG</t>
  </si>
  <si>
    <t>NOEMIE</t>
  </si>
  <si>
    <t>FRANK</t>
  </si>
  <si>
    <t>PAOLA</t>
  </si>
  <si>
    <t>ISIS</t>
  </si>
  <si>
    <t>SIA124</t>
  </si>
  <si>
    <t>ELENA120</t>
  </si>
  <si>
    <r>
      <rPr>
        <b/>
        <sz val="11"/>
        <color theme="1"/>
        <rFont val="Arial Narrow"/>
        <family val="2"/>
      </rPr>
      <t>VIELSEITIGER TISCH</t>
    </r>
    <r>
      <rPr>
        <sz val="11"/>
        <color theme="1"/>
        <rFont val="Arial Narrow"/>
        <family val="2"/>
      </rPr>
      <t xml:space="preserve">
- Struktur aus gemalte Stahl
- Tischplatte aus Melamin- Dicke: 25 mm 
- 4 Einstellbare Füsse
- Dimensionen : 75*120*80
- Farbe: Grau</t>
    </r>
  </si>
  <si>
    <r>
      <rPr>
        <b/>
        <sz val="11"/>
        <color theme="1"/>
        <rFont val="Arial Narrow"/>
        <family val="2"/>
      </rPr>
      <t>MEETING STUHLE</t>
    </r>
    <r>
      <rPr>
        <sz val="11"/>
        <color theme="1"/>
        <rFont val="Arial Narrow"/>
        <family val="2"/>
      </rPr>
      <t xml:space="preserve">
- Rückenlehne aus schwarzer Mesh und Stiz aus Stoff
- Dimensionen: 56*60*84
- Farbe : Schwarz + Aluminium</t>
    </r>
  </si>
  <si>
    <r>
      <rPr>
        <b/>
        <sz val="11"/>
        <color theme="1"/>
        <rFont val="Arial Narrow"/>
        <family val="2"/>
      </rPr>
      <t>BESUCHERSTUHL</t>
    </r>
    <r>
      <rPr>
        <sz val="11"/>
        <color theme="1"/>
        <rFont val="Arial Narrow"/>
        <family val="2"/>
      </rPr>
      <t xml:space="preserve">
- Besucherstuh aus Stoff
- Dimensionen: 82*55*55
- Farbe: Schwarz</t>
    </r>
  </si>
  <si>
    <r>
      <rPr>
        <b/>
        <sz val="11"/>
        <color theme="1"/>
        <rFont val="Arial Narrow"/>
        <family val="2"/>
      </rPr>
      <t>DREHSTUHL</t>
    </r>
    <r>
      <rPr>
        <sz val="11"/>
        <color theme="1"/>
        <rFont val="Arial Narrow"/>
        <family val="2"/>
      </rPr>
      <t xml:space="preserve">
- Drehstuhl mit permanentem Gaslift, mit Armlehnen.
- Dimensionen: 120*70*60
- Farbe: Schwarz</t>
    </r>
  </si>
  <si>
    <r>
      <rPr>
        <b/>
        <sz val="11"/>
        <color rgb="FF000000"/>
        <rFont val="Arial Narrow"/>
        <family val="2"/>
      </rPr>
      <t>ELEKTRISCHER TISCH</t>
    </r>
    <r>
      <rPr>
        <sz val="11"/>
        <color rgb="FF000000"/>
        <rFont val="Arial Narrow"/>
        <family val="2"/>
      </rPr>
      <t xml:space="preserve">
- Elektrischer Tisch, Tischplatte aus weissem Melamin.
- Dimensionen: 70-120*160*80
- Farbe: Weiss + Aluminium
</t>
    </r>
  </si>
  <si>
    <r>
      <rPr>
        <b/>
        <sz val="11"/>
        <color theme="1"/>
        <rFont val="Arial Narrow"/>
        <family val="2"/>
      </rPr>
      <t>METTALSCHRANK</t>
    </r>
    <r>
      <rPr>
        <sz val="11"/>
        <color theme="1"/>
        <rFont val="Arial Narrow"/>
        <family val="2"/>
      </rPr>
      <t xml:space="preserve">
- Hoher Mettalschrank, ohne Tür.
- Dimensionen : 195*92*42
- Farbe: Grau</t>
    </r>
  </si>
  <si>
    <t>CLARA</t>
  </si>
  <si>
    <t>CASPER</t>
  </si>
  <si>
    <t>EIFFEL</t>
  </si>
  <si>
    <r>
      <rPr>
        <b/>
        <sz val="11"/>
        <color theme="1"/>
        <rFont val="Arial Narrow"/>
        <family val="2"/>
      </rPr>
      <t>HOLZSTUHL</t>
    </r>
    <r>
      <rPr>
        <sz val="11"/>
        <color theme="1"/>
        <rFont val="Arial Narrow"/>
        <family val="2"/>
      </rPr>
      <t xml:space="preserve">
- Besucherstuhl mit Sitz und Rücken aus Holz
- 4 schwarzen Stahlfüsse
- Dimensionen: 81*52*43 
</t>
    </r>
  </si>
  <si>
    <r>
      <rPr>
        <b/>
        <sz val="11"/>
        <color theme="1"/>
        <rFont val="Arial Narrow"/>
        <family val="2"/>
      </rPr>
      <t>KLEIDERSTANDER</t>
    </r>
    <r>
      <rPr>
        <sz val="11"/>
        <color theme="1"/>
        <rFont val="Arial Narrow"/>
        <family val="2"/>
      </rPr>
      <t xml:space="preserve">
- Kleiderständer + Regenschirmständer
- Dimensionen: 168*W42
- Farbe: Schwarz</t>
    </r>
  </si>
  <si>
    <t>DUST</t>
  </si>
  <si>
    <t>N/A</t>
  </si>
  <si>
    <t>HELSINKI</t>
  </si>
  <si>
    <r>
      <rPr>
        <b/>
        <sz val="11"/>
        <color theme="1"/>
        <rFont val="Arial Narrow"/>
        <family val="2"/>
      </rPr>
      <t>KUHLSCHRANK</t>
    </r>
    <r>
      <rPr>
        <sz val="11"/>
        <color theme="1"/>
        <rFont val="Arial Narrow"/>
        <family val="2"/>
      </rPr>
      <t xml:space="preserve">
- Kühlschrank 118 L Promerka, mit Freezer.
- Dimensionen: 85*55*58
- Farbe: Weiss</t>
    </r>
  </si>
  <si>
    <t>PORTALENZUOLINO</t>
  </si>
  <si>
    <t>LENZUOLINO</t>
  </si>
  <si>
    <t>LAMPADA DA OSERVAZIONE</t>
  </si>
  <si>
    <t>MIKAEL</t>
  </si>
  <si>
    <t>BADEZIMMERZUBEHÖR</t>
  </si>
  <si>
    <t>TOTAL</t>
  </si>
  <si>
    <t>LEITSTELLE</t>
  </si>
  <si>
    <t>ELEKTRISCHE AUSZIEHPLATTE</t>
  </si>
  <si>
    <t>TYRION</t>
  </si>
  <si>
    <r>
      <rPr>
        <b/>
        <sz val="11"/>
        <color theme="1"/>
        <rFont val="Arial Narrow"/>
        <family val="2"/>
      </rPr>
      <t xml:space="preserve">ROLLCONTAINER </t>
    </r>
    <r>
      <rPr>
        <sz val="11"/>
        <color theme="1"/>
        <rFont val="Arial Narrow"/>
        <family val="2"/>
      </rPr>
      <t xml:space="preserve">
- Rollcontainer 3 Schubladen aus Mettal
- Dimensionen: 62*46*60
- Farbe: Grau
</t>
    </r>
  </si>
  <si>
    <t>FRANKY</t>
  </si>
  <si>
    <r>
      <rPr>
        <b/>
        <sz val="11"/>
        <color theme="1"/>
        <rFont val="Arial Narrow"/>
        <family val="2"/>
      </rPr>
      <t xml:space="preserve">METALLSCHRANK     </t>
    </r>
    <r>
      <rPr>
        <sz val="11"/>
        <color theme="1"/>
        <rFont val="Arial Narrow"/>
        <family val="2"/>
      </rPr>
      <t xml:space="preserve">
- 5 Regale für Binder
- Dimensionen: 195*92*42
- Farbe: Grau
</t>
    </r>
  </si>
  <si>
    <t>UFFICI IMPRESA</t>
  </si>
  <si>
    <t>DISEGNO N. 92-16</t>
  </si>
  <si>
    <r>
      <rPr>
        <b/>
        <sz val="11"/>
        <color theme="1"/>
        <rFont val="Arial Narrow"/>
        <family val="2"/>
      </rPr>
      <t xml:space="preserve">MEETING TISCH
</t>
    </r>
    <r>
      <rPr>
        <sz val="11"/>
        <color theme="1"/>
        <rFont val="Arial Narrow"/>
        <family val="2"/>
      </rPr>
      <t xml:space="preserve">- Tisch für 14 Personen aus Melamin
- Dimensionen : 320*160*740
- Farbe: Weisse Platte + Aluminium Füsse  
+ 2 StückeTischplatteneinsatz : 160*18 (3 Stk.)
TOTALE MASSE: 320*160*74
</t>
    </r>
  </si>
  <si>
    <r>
      <rPr>
        <b/>
        <sz val="11"/>
        <color theme="1"/>
        <rFont val="Arial Narrow"/>
        <family val="2"/>
      </rPr>
      <t xml:space="preserve">MEETING TISCH
</t>
    </r>
    <r>
      <rPr>
        <sz val="11"/>
        <color theme="1"/>
        <rFont val="Arial Narrow"/>
        <family val="2"/>
      </rPr>
      <t xml:space="preserve">- Tisch für 14 Personen aus Melamin
- Dimensionen : 320*164*74 
- Farbe: Weisse Platte + Aluminium Füsse  
+ Ausziehplatte aus Melamin für 4-6 Personen : 160*164*74 
+ 3 StückeTischplatteneinsatz : 160*18 (3 Stk.)
TOTALE MASSE: 480*160*74
</t>
    </r>
  </si>
  <si>
    <t>ELENA200</t>
  </si>
  <si>
    <r>
      <rPr>
        <b/>
        <sz val="11"/>
        <color theme="1"/>
        <rFont val="Arial Narrow"/>
        <family val="2"/>
      </rPr>
      <t>VIELSEITIGER TISCH</t>
    </r>
    <r>
      <rPr>
        <sz val="11"/>
        <color theme="1"/>
        <rFont val="Arial Narrow"/>
        <family val="2"/>
      </rPr>
      <t xml:space="preserve">
- Struktur aus gemalte Stahl
- Tischplatte aus Melamin- Dicke: 25 mm 
- 4 Einstellbare Füsse
- Dimensionen : 75*200*80
- Farbe: Grau</t>
    </r>
  </si>
  <si>
    <r>
      <rPr>
        <b/>
        <sz val="11"/>
        <color theme="1"/>
        <rFont val="Arial Narrow"/>
        <family val="2"/>
      </rPr>
      <t>WHITEBOARD</t>
    </r>
    <r>
      <rPr>
        <sz val="11"/>
        <color theme="1"/>
        <rFont val="Arial Narrow"/>
        <family val="2"/>
      </rPr>
      <t xml:space="preserve">
- Whiteboard Aluminium
- Dimensionen: 200*100</t>
    </r>
  </si>
  <si>
    <r>
      <rPr>
        <b/>
        <sz val="11"/>
        <color theme="1"/>
        <rFont val="Arial Narrow"/>
        <family val="2"/>
      </rPr>
      <t>WHITEBOARD</t>
    </r>
    <r>
      <rPr>
        <sz val="11"/>
        <color theme="1"/>
        <rFont val="Arial Narrow"/>
        <family val="2"/>
      </rPr>
      <t xml:space="preserve">
- Whiteboard Aluminium
- Dimensionen: 120*90</t>
    </r>
  </si>
  <si>
    <r>
      <rPr>
        <b/>
        <sz val="11"/>
        <color theme="1"/>
        <rFont val="Arial Narrow"/>
        <family val="2"/>
      </rPr>
      <t>PAPIERKORB</t>
    </r>
    <r>
      <rPr>
        <sz val="11"/>
        <color theme="1"/>
        <rFont val="Arial Narrow"/>
        <family val="2"/>
      </rPr>
      <t xml:space="preserve">
- Papierkorb 118 Liter aus Kunststoff</t>
    </r>
  </si>
  <si>
    <r>
      <rPr>
        <b/>
        <sz val="11"/>
        <color theme="1"/>
        <rFont val="Arial Narrow"/>
        <family val="2"/>
      </rPr>
      <t>REGALE IN KIT</t>
    </r>
    <r>
      <rPr>
        <sz val="11"/>
        <color theme="1"/>
        <rFont val="Arial Narrow"/>
        <family val="2"/>
      </rPr>
      <t xml:space="preserve">
- Regale in Kit
- 4 Regale
- 200kg pro Regal
- Montage ohne Schraube
Dimensionen: 180*90*45</t>
    </r>
  </si>
  <si>
    <t>CARLOS</t>
  </si>
  <si>
    <r>
      <t>METTALREIHENSPINDE</t>
    </r>
    <r>
      <rPr>
        <sz val="11"/>
        <color rgb="FF000000"/>
        <rFont val="Arial Narrow"/>
        <family val="2"/>
      </rPr>
      <t xml:space="preserve">
- Reihenspinde, 2 Türen, auf  Sockel, Drehriegel.
- Dimensionen: 180*60*50
- Farbe:  Blau/Grau</t>
    </r>
    <r>
      <rPr>
        <b/>
        <sz val="11"/>
        <color rgb="FF000000"/>
        <rFont val="Arial Narrow"/>
        <family val="2"/>
      </rPr>
      <t xml:space="preserve">
</t>
    </r>
  </si>
  <si>
    <t>MENSA</t>
  </si>
  <si>
    <t>DISEGNO N. 91-16</t>
  </si>
  <si>
    <t>APPENDIABITI PER MENSA  POSTI - 100 CM</t>
  </si>
  <si>
    <t>DORMITORIO 56 POSTI</t>
  </si>
  <si>
    <t>56 CAMERE SINGOLE ------- DISEGNO N. 93-16</t>
  </si>
  <si>
    <t>LISA</t>
  </si>
  <si>
    <r>
      <rPr>
        <b/>
        <sz val="11"/>
        <color rgb="FF000000"/>
        <rFont val="Arial Narrow"/>
        <family val="2"/>
      </rPr>
      <t xml:space="preserve">STAPELBARES STUHL </t>
    </r>
    <r>
      <rPr>
        <sz val="11"/>
        <color rgb="FF000000"/>
        <rFont val="Arial Narrow"/>
        <family val="2"/>
      </rPr>
      <t xml:space="preserve">
- Besucherstuhl mit Rücken und Sitz aus Kunstoff
- Farbe: Schwarz
- Dimensionen: 81*55*55</t>
    </r>
  </si>
  <si>
    <t>FEDERA A SACO</t>
  </si>
  <si>
    <t>LENZUOLA</t>
  </si>
  <si>
    <t>LENZUOLA CON ELASTICI</t>
  </si>
  <si>
    <t>COPERTA MISTO LANA</t>
  </si>
  <si>
    <t>DORMITORIO 28 POSTI</t>
  </si>
  <si>
    <t>28 CAMERE SINGOLE ------- DISEGNO N. 94-16</t>
  </si>
  <si>
    <t>UFFICI ATG</t>
  </si>
  <si>
    <t>DISEGNO N. 95-16</t>
  </si>
  <si>
    <t>VISITATORI</t>
  </si>
  <si>
    <t>VISTATORI</t>
  </si>
  <si>
    <t>DISEGNO N. 96-16</t>
  </si>
  <si>
    <r>
      <rPr>
        <b/>
        <sz val="11"/>
        <color theme="1"/>
        <rFont val="Arial Narrow"/>
        <family val="2"/>
      </rPr>
      <t xml:space="preserve">MEETING TISCH
</t>
    </r>
    <r>
      <rPr>
        <sz val="11"/>
        <color theme="1"/>
        <rFont val="Arial Narrow"/>
        <family val="2"/>
      </rPr>
      <t xml:space="preserve">- Tisch für 10 Personen aus Melamin
- Dimensionen : 320*160*740
- Farbe: Weisse Platte + Aluminium Füsse  
+ 2 StückeTischplatteneinsatz : 140*18 (3 Stk.)
TOTALE MASSE: 280*160*74
</t>
    </r>
  </si>
  <si>
    <t xml:space="preserve"> 
 CNM280-U  
+ ZNZ001  </t>
  </si>
  <si>
    <t xml:space="preserve"> 
 CNM322-U  
+ ZNZ002  </t>
  </si>
  <si>
    <t xml:space="preserve"> 
 CNM322-U  
+ CNM164-U 
+ ZNZ002  </t>
  </si>
  <si>
    <r>
      <rPr>
        <b/>
        <sz val="11"/>
        <color theme="1"/>
        <rFont val="Arial Narrow"/>
        <family val="2"/>
      </rPr>
      <t>PEDALEIMER</t>
    </r>
    <r>
      <rPr>
        <sz val="11"/>
        <color theme="1"/>
        <rFont val="Arial Narrow"/>
        <family val="2"/>
      </rPr>
      <t xml:space="preserve">
- 20 Liter
- Dimensionen: 26*59,5
- Farbe: Silver </t>
    </r>
  </si>
  <si>
    <r>
      <rPr>
        <b/>
        <sz val="11"/>
        <color theme="1"/>
        <rFont val="Arial Narrow"/>
        <family val="2"/>
      </rPr>
      <t>METTALREGAL</t>
    </r>
    <r>
      <rPr>
        <sz val="11"/>
        <color theme="1"/>
        <rFont val="Arial Narrow"/>
        <family val="2"/>
      </rPr>
      <t xml:space="preserve">
- Mettalabstellregal mit 4 Schubladen
- Farbe : Grau
- Dimensionen : 46*62*33</t>
    </r>
  </si>
  <si>
    <t>0303852 </t>
  </si>
  <si>
    <r>
      <rPr>
        <b/>
        <sz val="11"/>
        <color theme="1"/>
        <rFont val="Arial Narrow"/>
        <family val="2"/>
      </rPr>
      <t>PROJEKTIONSWAND</t>
    </r>
    <r>
      <rPr>
        <sz val="11"/>
        <color theme="1"/>
        <rFont val="Arial Narrow"/>
        <family val="2"/>
      </rPr>
      <t xml:space="preserve">
Dimensionen : 240*180</t>
    </r>
  </si>
  <si>
    <t>OVERHEADPROJEKTION</t>
  </si>
  <si>
    <r>
      <rPr>
        <b/>
        <sz val="11"/>
        <color theme="1"/>
        <rFont val="Arial Narrow"/>
        <family val="2"/>
      </rPr>
      <t>BANK GARDEROBE</t>
    </r>
    <r>
      <rPr>
        <sz val="11"/>
        <color theme="1"/>
        <rFont val="Arial Narrow"/>
        <family val="2"/>
      </rPr>
      <t xml:space="preserve">
- Bank Garderobe aus Holz
- Dimensionen: 100*40*45</t>
    </r>
  </si>
  <si>
    <r>
      <rPr>
        <b/>
        <sz val="11"/>
        <color theme="1"/>
        <rFont val="Arial Narrow"/>
        <family val="2"/>
      </rPr>
      <t>BANK GARDEROBE</t>
    </r>
    <r>
      <rPr>
        <sz val="11"/>
        <color theme="1"/>
        <rFont val="Arial Narrow"/>
        <family val="2"/>
      </rPr>
      <t xml:space="preserve">
- Bank Garderobe aus Holz
- Dimensionen: 200*40*45</t>
    </r>
  </si>
  <si>
    <r>
      <rPr>
        <b/>
        <sz val="11"/>
        <color theme="1"/>
        <rFont val="Arial Narrow"/>
        <family val="2"/>
      </rPr>
      <t>BANK GARDEROBE</t>
    </r>
    <r>
      <rPr>
        <sz val="11"/>
        <color theme="1"/>
        <rFont val="Arial Narrow"/>
        <family val="2"/>
      </rPr>
      <t xml:space="preserve">
- Bank Garderobe aus Holz
- Dimensionen: 150*400*45</t>
    </r>
  </si>
  <si>
    <t>PROMERKA  - ANGEBOT (01.06.2016) - MARTI AG - GULTIG BIS 01.07.2016</t>
  </si>
  <si>
    <t>RABATT</t>
  </si>
  <si>
    <t>TOTAL HT</t>
  </si>
  <si>
    <t>Leitestelle</t>
  </si>
  <si>
    <t>Mensa</t>
  </si>
  <si>
    <t>Uffici Impresa</t>
  </si>
  <si>
    <t>Dormitorio 56 posti</t>
  </si>
  <si>
    <t>Dormitorio 28 posti</t>
  </si>
  <si>
    <t>Uffici ATG</t>
  </si>
  <si>
    <t>Visitatori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</si>
</sst>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CHF&quot;\ 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theme="1"/>
      <name val="Arial Narrow"/>
      <family val="2"/>
    </font>
    <font>
      <b/>
      <sz val="11"/>
      <color rgb="FF000000"/>
      <name val="Arial Narrow"/>
      <family val="2"/>
    </font>
    <font>
      <sz val="11"/>
      <color rgb="FF777777"/>
      <name val="Arial Narrow"/>
      <family val="2"/>
    </font>
    <font>
      <sz val="11"/>
      <color rgb="FF444444"/>
      <name val="Arial Narrow"/>
      <family val="2"/>
    </font>
    <font>
      <sz val="11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 Narrow"/>
      <family val="2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4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9" fillId="5" borderId="0" applyNumberFormat="0" applyBorder="0" applyAlignment="0" applyProtection="0"/>
  </cellStyleXfs>
  <cellXfs count="58">
    <xf numFmtId="0" fontId="0" fillId="0" borderId="0" xfId="0"/>
    <xf numFmtId="0" fontId="5" fillId="0" borderId="2" xfId="0" applyFont="1" applyBorder="1" applyAlignment="1">
      <alignment vertical="center"/>
    </xf>
    <xf numFmtId="0" fontId="5" fillId="3" borderId="2" xfId="2" applyFont="1" applyBorder="1" applyAlignment="1">
      <alignment horizontal="center" vertical="center"/>
    </xf>
    <xf numFmtId="164" fontId="5" fillId="3" borderId="2" xfId="2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center" vertical="top"/>
    </xf>
    <xf numFmtId="0" fontId="3" fillId="0" borderId="2" xfId="0" applyFont="1" applyBorder="1"/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/>
    <xf numFmtId="0" fontId="3" fillId="0" borderId="2" xfId="0" applyFont="1" applyBorder="1" applyAlignment="1">
      <alignment horizontal="center" vertical="top" wrapText="1"/>
    </xf>
    <xf numFmtId="0" fontId="8" fillId="0" borderId="2" xfId="0" applyFont="1" applyBorder="1"/>
    <xf numFmtId="164" fontId="3" fillId="0" borderId="2" xfId="1" applyNumberFormat="1" applyFont="1" applyFill="1" applyBorder="1" applyAlignment="1">
      <alignment horizontal="center" vertical="top"/>
    </xf>
    <xf numFmtId="0" fontId="4" fillId="0" borderId="2" xfId="0" applyFont="1" applyBorder="1"/>
    <xf numFmtId="0" fontId="0" fillId="0" borderId="2" xfId="0" applyBorder="1"/>
    <xf numFmtId="0" fontId="4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indent="1"/>
    </xf>
    <xf numFmtId="164" fontId="2" fillId="4" borderId="2" xfId="3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 indent="1"/>
    </xf>
    <xf numFmtId="0" fontId="4" fillId="0" borderId="2" xfId="0" applyFont="1" applyBorder="1" applyAlignment="1">
      <alignment horizontal="left" vertical="top" indent="1"/>
    </xf>
    <xf numFmtId="0" fontId="6" fillId="0" borderId="2" xfId="0" applyFont="1" applyBorder="1" applyAlignment="1">
      <alignment horizontal="center" vertical="top"/>
    </xf>
    <xf numFmtId="164" fontId="5" fillId="4" borderId="2" xfId="3" applyNumberFormat="1" applyFont="1" applyBorder="1" applyAlignment="1">
      <alignment horizontal="center" vertical="center"/>
    </xf>
    <xf numFmtId="0" fontId="5" fillId="4" borderId="2" xfId="3" applyFont="1" applyBorder="1" applyAlignment="1">
      <alignment horizontal="center" vertical="center"/>
    </xf>
    <xf numFmtId="164" fontId="5" fillId="4" borderId="2" xfId="3" applyNumberFormat="1" applyFont="1" applyBorder="1" applyAlignment="1">
      <alignment horizontal="center" vertical="center"/>
    </xf>
    <xf numFmtId="0" fontId="5" fillId="3" borderId="2" xfId="2" applyFont="1" applyBorder="1" applyAlignment="1">
      <alignment horizontal="center" vertical="center"/>
    </xf>
    <xf numFmtId="0" fontId="2" fillId="4" borderId="2" xfId="3" applyFont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top"/>
    </xf>
    <xf numFmtId="0" fontId="3" fillId="0" borderId="2" xfId="1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center" vertical="top"/>
    </xf>
    <xf numFmtId="0" fontId="3" fillId="0" borderId="2" xfId="0" applyFont="1" applyFill="1" applyBorder="1"/>
    <xf numFmtId="0" fontId="0" fillId="0" borderId="2" xfId="0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2" xfId="1" quotePrefix="1" applyFont="1" applyFill="1" applyBorder="1" applyAlignment="1">
      <alignment horizontal="left" vertical="top" wrapText="1"/>
    </xf>
    <xf numFmtId="0" fontId="5" fillId="0" borderId="2" xfId="1" quotePrefix="1" applyFont="1" applyFill="1" applyBorder="1" applyAlignment="1">
      <alignment horizontal="left" vertical="top" wrapText="1"/>
    </xf>
    <xf numFmtId="0" fontId="5" fillId="0" borderId="2" xfId="0" applyFont="1" applyBorder="1"/>
    <xf numFmtId="0" fontId="10" fillId="5" borderId="3" xfId="4" applyFont="1" applyBorder="1" applyAlignment="1">
      <alignment horizontal="center" vertical="center"/>
    </xf>
    <xf numFmtId="0" fontId="10" fillId="5" borderId="4" xfId="4" applyFont="1" applyBorder="1" applyAlignment="1">
      <alignment horizontal="center" vertical="center"/>
    </xf>
    <xf numFmtId="0" fontId="10" fillId="5" borderId="5" xfId="4" applyFont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164" fontId="12" fillId="0" borderId="2" xfId="0" applyNumberFormat="1" applyFont="1" applyBorder="1" applyAlignment="1">
      <alignment horizontal="center" vertical="top"/>
    </xf>
    <xf numFmtId="0" fontId="14" fillId="0" borderId="2" xfId="0" applyFont="1" applyBorder="1"/>
    <xf numFmtId="0" fontId="14" fillId="0" borderId="2" xfId="0" applyFont="1" applyBorder="1" applyAlignment="1">
      <alignment horizontal="center" vertical="top"/>
    </xf>
    <xf numFmtId="0" fontId="17" fillId="0" borderId="2" xfId="4" applyFont="1" applyFill="1" applyBorder="1" applyAlignment="1">
      <alignment horizontal="center" vertical="center"/>
    </xf>
    <xf numFmtId="0" fontId="17" fillId="0" borderId="2" xfId="4" applyFont="1" applyFill="1" applyBorder="1" applyAlignment="1">
      <alignment horizontal="left" vertical="center"/>
    </xf>
    <xf numFmtId="0" fontId="16" fillId="4" borderId="2" xfId="3" applyFont="1" applyBorder="1" applyAlignment="1">
      <alignment vertical="center"/>
    </xf>
    <xf numFmtId="0" fontId="16" fillId="4" borderId="2" xfId="3" applyFont="1" applyBorder="1" applyAlignment="1">
      <alignment horizontal="left" vertical="center"/>
    </xf>
    <xf numFmtId="164" fontId="17" fillId="4" borderId="2" xfId="3" applyNumberFormat="1" applyFont="1" applyBorder="1" applyAlignment="1">
      <alignment horizontal="left" vertical="center"/>
    </xf>
    <xf numFmtId="0" fontId="13" fillId="4" borderId="2" xfId="3" applyFont="1" applyBorder="1" applyAlignment="1">
      <alignment vertical="center"/>
    </xf>
    <xf numFmtId="0" fontId="13" fillId="4" borderId="2" xfId="3" applyFont="1" applyBorder="1" applyAlignment="1">
      <alignment horizontal="left" vertical="center"/>
    </xf>
    <xf numFmtId="164" fontId="11" fillId="4" borderId="2" xfId="3" applyNumberFormat="1" applyFont="1" applyBorder="1" applyAlignment="1">
      <alignment horizontal="left" vertical="center"/>
    </xf>
    <xf numFmtId="0" fontId="17" fillId="0" borderId="3" xfId="4" applyFont="1" applyFill="1" applyBorder="1" applyAlignment="1">
      <alignment horizontal="left" vertical="center"/>
    </xf>
    <xf numFmtId="0" fontId="17" fillId="0" borderId="5" xfId="4" applyFont="1" applyFill="1" applyBorder="1" applyAlignment="1">
      <alignment horizontal="left" vertical="center"/>
    </xf>
    <xf numFmtId="0" fontId="15" fillId="5" borderId="2" xfId="4" applyFont="1" applyBorder="1" applyAlignment="1">
      <alignment horizontal="center" vertical="center"/>
    </xf>
  </cellXfs>
  <cellStyles count="5">
    <cellStyle name="20% - Accent5" xfId="2" builtinId="46"/>
    <cellStyle name="40% - Accent5" xfId="3" builtinId="47"/>
    <cellStyle name="Accent5" xfId="4" builtinId="45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2.emf"/><Relationship Id="rId18" Type="http://schemas.openxmlformats.org/officeDocument/2006/relationships/image" Target="../media/image17.emf"/><Relationship Id="rId3" Type="http://schemas.openxmlformats.org/officeDocument/2006/relationships/image" Target="../media/image3.png"/><Relationship Id="rId21" Type="http://schemas.openxmlformats.org/officeDocument/2006/relationships/image" Target="../media/image20.emf"/><Relationship Id="rId7" Type="http://schemas.openxmlformats.org/officeDocument/2006/relationships/image" Target="../media/image7.jpeg"/><Relationship Id="rId12" Type="http://schemas.openxmlformats.org/officeDocument/2006/relationships/image" Target="../media/image11.jpg"/><Relationship Id="rId17" Type="http://schemas.openxmlformats.org/officeDocument/2006/relationships/image" Target="../media/image16.emf"/><Relationship Id="rId25" Type="http://schemas.openxmlformats.org/officeDocument/2006/relationships/image" Target="../media/image24.emf"/><Relationship Id="rId2" Type="http://schemas.openxmlformats.org/officeDocument/2006/relationships/image" Target="../media/image2.jpg"/><Relationship Id="rId16" Type="http://schemas.openxmlformats.org/officeDocument/2006/relationships/image" Target="../media/image15.emf"/><Relationship Id="rId20" Type="http://schemas.openxmlformats.org/officeDocument/2006/relationships/image" Target="../media/image19.emf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24" Type="http://schemas.openxmlformats.org/officeDocument/2006/relationships/image" Target="../media/image23.jpg"/><Relationship Id="rId5" Type="http://schemas.openxmlformats.org/officeDocument/2006/relationships/image" Target="../media/image5.jpeg"/><Relationship Id="rId15" Type="http://schemas.openxmlformats.org/officeDocument/2006/relationships/image" Target="../media/image14.emf"/><Relationship Id="rId23" Type="http://schemas.openxmlformats.org/officeDocument/2006/relationships/image" Target="../media/image22.jpeg"/><Relationship Id="rId10" Type="http://schemas.openxmlformats.org/officeDocument/2006/relationships/image" Target="../media/image9.jpeg"/><Relationship Id="rId19" Type="http://schemas.openxmlformats.org/officeDocument/2006/relationships/image" Target="../media/image18.emf"/><Relationship Id="rId4" Type="http://schemas.openxmlformats.org/officeDocument/2006/relationships/image" Target="../media/image4.jpg"/><Relationship Id="rId9" Type="http://schemas.openxmlformats.org/officeDocument/2006/relationships/image" Target="cid:B81CDEE4-70B1-4BEB-8385-9444E0A21664@home" TargetMode="External"/><Relationship Id="rId14" Type="http://schemas.openxmlformats.org/officeDocument/2006/relationships/image" Target="../media/image13.emf"/><Relationship Id="rId22" Type="http://schemas.openxmlformats.org/officeDocument/2006/relationships/image" Target="../media/image2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8.jpeg"/><Relationship Id="rId7" Type="http://schemas.openxmlformats.org/officeDocument/2006/relationships/image" Target="../media/image26.jpg"/><Relationship Id="rId2" Type="http://schemas.openxmlformats.org/officeDocument/2006/relationships/image" Target="../media/image7.jpeg"/><Relationship Id="rId1" Type="http://schemas.openxmlformats.org/officeDocument/2006/relationships/image" Target="../media/image25.jpg"/><Relationship Id="rId6" Type="http://schemas.openxmlformats.org/officeDocument/2006/relationships/image" Target="../media/image23.jpg"/><Relationship Id="rId11" Type="http://schemas.openxmlformats.org/officeDocument/2006/relationships/image" Target="../media/image28.emf"/><Relationship Id="rId5" Type="http://schemas.openxmlformats.org/officeDocument/2006/relationships/image" Target="../media/image1.jpg"/><Relationship Id="rId10" Type="http://schemas.openxmlformats.org/officeDocument/2006/relationships/image" Target="../media/image27.emf"/><Relationship Id="rId4" Type="http://schemas.openxmlformats.org/officeDocument/2006/relationships/image" Target="cid:B81CDEE4-70B1-4BEB-8385-9444E0A21664@home" TargetMode="External"/><Relationship Id="rId9" Type="http://schemas.openxmlformats.org/officeDocument/2006/relationships/image" Target="../media/image11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22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1.jpg"/><Relationship Id="rId17" Type="http://schemas.openxmlformats.org/officeDocument/2006/relationships/image" Target="../media/image30.emf"/><Relationship Id="rId2" Type="http://schemas.openxmlformats.org/officeDocument/2006/relationships/image" Target="../media/image2.jpg"/><Relationship Id="rId16" Type="http://schemas.openxmlformats.org/officeDocument/2006/relationships/image" Target="../media/image25.jp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0.jpeg"/><Relationship Id="rId5" Type="http://schemas.openxmlformats.org/officeDocument/2006/relationships/image" Target="../media/image29.jpeg"/><Relationship Id="rId15" Type="http://schemas.openxmlformats.org/officeDocument/2006/relationships/image" Target="../media/image26.jpg"/><Relationship Id="rId10" Type="http://schemas.openxmlformats.org/officeDocument/2006/relationships/image" Target="../media/image9.jpeg"/><Relationship Id="rId4" Type="http://schemas.openxmlformats.org/officeDocument/2006/relationships/image" Target="../media/image4.jpg"/><Relationship Id="rId9" Type="http://schemas.openxmlformats.org/officeDocument/2006/relationships/image" Target="cid:B81CDEE4-70B1-4BEB-8385-9444E0A21664@home" TargetMode="External"/><Relationship Id="rId14" Type="http://schemas.openxmlformats.org/officeDocument/2006/relationships/image" Target="../media/image23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8.emf"/><Relationship Id="rId3" Type="http://schemas.openxmlformats.org/officeDocument/2006/relationships/image" Target="../media/image33.emf"/><Relationship Id="rId7" Type="http://schemas.openxmlformats.org/officeDocument/2006/relationships/image" Target="../media/image37.jpg"/><Relationship Id="rId2" Type="http://schemas.openxmlformats.org/officeDocument/2006/relationships/image" Target="../media/image32.emf"/><Relationship Id="rId1" Type="http://schemas.openxmlformats.org/officeDocument/2006/relationships/image" Target="../media/image31.emf"/><Relationship Id="rId6" Type="http://schemas.openxmlformats.org/officeDocument/2006/relationships/image" Target="../media/image36.emf"/><Relationship Id="rId11" Type="http://schemas.openxmlformats.org/officeDocument/2006/relationships/image" Target="../media/image40.emf"/><Relationship Id="rId5" Type="http://schemas.openxmlformats.org/officeDocument/2006/relationships/image" Target="../media/image35.emf"/><Relationship Id="rId10" Type="http://schemas.openxmlformats.org/officeDocument/2006/relationships/image" Target="../media/image39.emf"/><Relationship Id="rId4" Type="http://schemas.openxmlformats.org/officeDocument/2006/relationships/image" Target="../media/image34.emf"/><Relationship Id="rId9" Type="http://schemas.openxmlformats.org/officeDocument/2006/relationships/image" Target="../media/image11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8.emf"/><Relationship Id="rId3" Type="http://schemas.openxmlformats.org/officeDocument/2006/relationships/image" Target="../media/image33.emf"/><Relationship Id="rId7" Type="http://schemas.openxmlformats.org/officeDocument/2006/relationships/image" Target="../media/image37.jpg"/><Relationship Id="rId2" Type="http://schemas.openxmlformats.org/officeDocument/2006/relationships/image" Target="../media/image32.emf"/><Relationship Id="rId1" Type="http://schemas.openxmlformats.org/officeDocument/2006/relationships/image" Target="../media/image31.emf"/><Relationship Id="rId6" Type="http://schemas.openxmlformats.org/officeDocument/2006/relationships/image" Target="../media/image36.emf"/><Relationship Id="rId11" Type="http://schemas.openxmlformats.org/officeDocument/2006/relationships/image" Target="../media/image40.emf"/><Relationship Id="rId5" Type="http://schemas.openxmlformats.org/officeDocument/2006/relationships/image" Target="../media/image35.emf"/><Relationship Id="rId10" Type="http://schemas.openxmlformats.org/officeDocument/2006/relationships/image" Target="../media/image39.emf"/><Relationship Id="rId4" Type="http://schemas.openxmlformats.org/officeDocument/2006/relationships/image" Target="../media/image34.emf"/><Relationship Id="rId9" Type="http://schemas.openxmlformats.org/officeDocument/2006/relationships/image" Target="../media/image11.jp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cid:B81CDEE4-70B1-4BEB-8385-9444E0A21664@home" TargetMode="External"/><Relationship Id="rId13" Type="http://schemas.openxmlformats.org/officeDocument/2006/relationships/image" Target="../media/image23.jpg"/><Relationship Id="rId3" Type="http://schemas.openxmlformats.org/officeDocument/2006/relationships/image" Target="../media/image4.jpg"/><Relationship Id="rId7" Type="http://schemas.openxmlformats.org/officeDocument/2006/relationships/image" Target="../media/image8.jpeg"/><Relationship Id="rId12" Type="http://schemas.openxmlformats.org/officeDocument/2006/relationships/image" Target="../media/image1.jpg"/><Relationship Id="rId2" Type="http://schemas.openxmlformats.org/officeDocument/2006/relationships/image" Target="../media/image3.png"/><Relationship Id="rId1" Type="http://schemas.openxmlformats.org/officeDocument/2006/relationships/image" Target="../media/image2.jpg"/><Relationship Id="rId6" Type="http://schemas.openxmlformats.org/officeDocument/2006/relationships/image" Target="../media/image7.jpeg"/><Relationship Id="rId11" Type="http://schemas.openxmlformats.org/officeDocument/2006/relationships/image" Target="../media/image11.jpg"/><Relationship Id="rId5" Type="http://schemas.openxmlformats.org/officeDocument/2006/relationships/image" Target="../media/image6.jpeg"/><Relationship Id="rId10" Type="http://schemas.openxmlformats.org/officeDocument/2006/relationships/image" Target="../media/image10.jpeg"/><Relationship Id="rId4" Type="http://schemas.openxmlformats.org/officeDocument/2006/relationships/image" Target="../media/image5.jpeg"/><Relationship Id="rId9" Type="http://schemas.openxmlformats.org/officeDocument/2006/relationships/image" Target="../media/image9.jpeg"/><Relationship Id="rId14" Type="http://schemas.openxmlformats.org/officeDocument/2006/relationships/image" Target="../media/image26.jp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42.jpeg"/><Relationship Id="rId3" Type="http://schemas.openxmlformats.org/officeDocument/2006/relationships/image" Target="../media/image9.jpeg"/><Relationship Id="rId7" Type="http://schemas.openxmlformats.org/officeDocument/2006/relationships/image" Target="../media/image25.jpg"/><Relationship Id="rId12" Type="http://schemas.openxmlformats.org/officeDocument/2006/relationships/image" Target="../media/image41.emf"/><Relationship Id="rId2" Type="http://schemas.openxmlformats.org/officeDocument/2006/relationships/image" Target="../media/image6.jpeg"/><Relationship Id="rId1" Type="http://schemas.openxmlformats.org/officeDocument/2006/relationships/image" Target="../media/image4.jpg"/><Relationship Id="rId6" Type="http://schemas.openxmlformats.org/officeDocument/2006/relationships/image" Target="../media/image30.emf"/><Relationship Id="rId11" Type="http://schemas.openxmlformats.org/officeDocument/2006/relationships/image" Target="../media/image5.jpeg"/><Relationship Id="rId5" Type="http://schemas.openxmlformats.org/officeDocument/2006/relationships/image" Target="../media/image10.jpeg"/><Relationship Id="rId10" Type="http://schemas.openxmlformats.org/officeDocument/2006/relationships/image" Target="cid:B81CDEE4-70B1-4BEB-8385-9444E0A21664@home" TargetMode="External"/><Relationship Id="rId4" Type="http://schemas.openxmlformats.org/officeDocument/2006/relationships/image" Target="../media/image11.jpg"/><Relationship Id="rId9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240196</xdr:colOff>
      <xdr:row>3</xdr:row>
      <xdr:rowOff>190499</xdr:rowOff>
    </xdr:from>
    <xdr:to>
      <xdr:col>1</xdr:col>
      <xdr:colOff>2145196</xdr:colOff>
      <xdr:row>3</xdr:row>
      <xdr:rowOff>1532282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3109" y="571499"/>
          <a:ext cx="1905000" cy="1341783"/>
        </a:xfrm>
        <a:prstGeom prst="rect">
          <a:avLst/>
        </a:prstGeom>
      </xdr:spPr>
    </xdr:pic>
    <xdr:clientData/>
  </xdr:twoCellAnchor>
  <xdr:twoCellAnchor editAs="oneCell">
    <xdr:from>
      <xdr:col>1</xdr:col>
      <xdr:colOff>670891</xdr:colOff>
      <xdr:row>5</xdr:row>
      <xdr:rowOff>24847</xdr:rowOff>
    </xdr:from>
    <xdr:to>
      <xdr:col>1</xdr:col>
      <xdr:colOff>1797326</xdr:colOff>
      <xdr:row>5</xdr:row>
      <xdr:rowOff>1615108</xdr:rowOff>
    </xdr:to>
    <xdr:pic>
      <xdr:nvPicPr>
        <xdr:cNvPr id="4" name="Picture 3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3804" y="3851412"/>
          <a:ext cx="1126435" cy="1590261"/>
        </a:xfrm>
        <a:prstGeom prst="rect">
          <a:avLst/>
        </a:prstGeom>
      </xdr:spPr>
    </xdr:pic>
    <xdr:clientData/>
  </xdr:twoCellAnchor>
  <xdr:twoCellAnchor editAs="oneCell">
    <xdr:from>
      <xdr:col>1</xdr:col>
      <xdr:colOff>588065</xdr:colOff>
      <xdr:row>6</xdr:row>
      <xdr:rowOff>49695</xdr:rowOff>
    </xdr:from>
    <xdr:to>
      <xdr:col>1</xdr:col>
      <xdr:colOff>1813891</xdr:colOff>
      <xdr:row>6</xdr:row>
      <xdr:rowOff>1639956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0978" y="5582478"/>
          <a:ext cx="1225826" cy="1590261"/>
        </a:xfrm>
        <a:prstGeom prst="rect">
          <a:avLst/>
        </a:prstGeom>
      </xdr:spPr>
    </xdr:pic>
    <xdr:clientData/>
  </xdr:twoCellAnchor>
  <xdr:twoCellAnchor editAs="oneCell">
    <xdr:from>
      <xdr:col>1</xdr:col>
      <xdr:colOff>306457</xdr:colOff>
      <xdr:row>7</xdr:row>
      <xdr:rowOff>91108</xdr:rowOff>
    </xdr:from>
    <xdr:to>
      <xdr:col>1</xdr:col>
      <xdr:colOff>2004392</xdr:colOff>
      <xdr:row>7</xdr:row>
      <xdr:rowOff>1681369</xdr:rowOff>
    </xdr:to>
    <xdr:pic>
      <xdr:nvPicPr>
        <xdr:cNvPr id="6" name="Picture 5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9370" y="7330108"/>
          <a:ext cx="1697935" cy="1590261"/>
        </a:xfrm>
        <a:prstGeom prst="rect">
          <a:avLst/>
        </a:prstGeom>
      </xdr:spPr>
    </xdr:pic>
    <xdr:clientData/>
  </xdr:twoCellAnchor>
  <xdr:twoCellAnchor editAs="oneCell">
    <xdr:from>
      <xdr:col>1</xdr:col>
      <xdr:colOff>173936</xdr:colOff>
      <xdr:row>8</xdr:row>
      <xdr:rowOff>240196</xdr:rowOff>
    </xdr:from>
    <xdr:to>
      <xdr:col>1</xdr:col>
      <xdr:colOff>2157492</xdr:colOff>
      <xdr:row>8</xdr:row>
      <xdr:rowOff>1606826</xdr:rowOff>
    </xdr:to>
    <xdr:pic>
      <xdr:nvPicPr>
        <xdr:cNvPr id="7" name="fancybox-img" descr="http://pricelist.narbutas.com/resized/600-600-s/pl_items_group/CNM322-U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086" b="12448"/>
        <a:stretch/>
      </xdr:blipFill>
      <xdr:spPr bwMode="auto">
        <a:xfrm>
          <a:off x="786849" y="9185413"/>
          <a:ext cx="1983556" cy="1366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74545</xdr:colOff>
      <xdr:row>9</xdr:row>
      <xdr:rowOff>124240</xdr:rowOff>
    </xdr:from>
    <xdr:to>
      <xdr:col>1</xdr:col>
      <xdr:colOff>2145197</xdr:colOff>
      <xdr:row>9</xdr:row>
      <xdr:rowOff>1615146</xdr:rowOff>
    </xdr:to>
    <xdr:pic>
      <xdr:nvPicPr>
        <xdr:cNvPr id="8" name="fancybox-img" descr="http://pricelist.narbutas.com/resized/600-600-s/pl_items_group/SIA124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458" y="10775675"/>
          <a:ext cx="2070652" cy="1490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289892</xdr:colOff>
      <xdr:row>10</xdr:row>
      <xdr:rowOff>33130</xdr:rowOff>
    </xdr:from>
    <xdr:to>
      <xdr:col>1</xdr:col>
      <xdr:colOff>2256162</xdr:colOff>
      <xdr:row>10</xdr:row>
      <xdr:rowOff>1664804</xdr:rowOff>
    </xdr:to>
    <xdr:pic>
      <xdr:nvPicPr>
        <xdr:cNvPr id="10" name="Picture 9" descr="https://www.promerka.ch/145-thickbox_default/vielseitiger-tisch-elena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79" t="26940" r="24618" b="30153"/>
        <a:stretch/>
      </xdr:blipFill>
      <xdr:spPr bwMode="auto">
        <a:xfrm>
          <a:off x="902805" y="12606130"/>
          <a:ext cx="1966270" cy="163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621195</xdr:colOff>
      <xdr:row>11</xdr:row>
      <xdr:rowOff>157369</xdr:rowOff>
    </xdr:from>
    <xdr:to>
      <xdr:col>1</xdr:col>
      <xdr:colOff>1548847</xdr:colOff>
      <xdr:row>11</xdr:row>
      <xdr:rowOff>1648239</xdr:rowOff>
    </xdr:to>
    <xdr:pic>
      <xdr:nvPicPr>
        <xdr:cNvPr id="11" name="Picture 10" descr="cid:B81CDEE4-70B1-4BEB-8385-9444E0A21664@home"/>
        <xdr:cNvPicPr/>
      </xdr:nvPicPr>
      <xdr:blipFill>
        <a:blip xmlns:r="http://schemas.openxmlformats.org/officeDocument/2006/relationships" r:embed="rId8" r:link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108" y="14436586"/>
          <a:ext cx="927652" cy="14908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480392</xdr:colOff>
      <xdr:row>12</xdr:row>
      <xdr:rowOff>265044</xdr:rowOff>
    </xdr:from>
    <xdr:to>
      <xdr:col>1</xdr:col>
      <xdr:colOff>1836190</xdr:colOff>
      <xdr:row>12</xdr:row>
      <xdr:rowOff>1523999</xdr:rowOff>
    </xdr:to>
    <xdr:pic>
      <xdr:nvPicPr>
        <xdr:cNvPr id="12" name="Picture 11" descr="https://www.promerka.ch/95-thickbox_default/tableau-blanc-casper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16" t="22475" r="18186" b="21717"/>
        <a:stretch/>
      </xdr:blipFill>
      <xdr:spPr bwMode="auto">
        <a:xfrm>
          <a:off x="1093305" y="16250479"/>
          <a:ext cx="1355798" cy="1258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405849</xdr:colOff>
      <xdr:row>13</xdr:row>
      <xdr:rowOff>91110</xdr:rowOff>
    </xdr:from>
    <xdr:to>
      <xdr:col>1</xdr:col>
      <xdr:colOff>1880153</xdr:colOff>
      <xdr:row>13</xdr:row>
      <xdr:rowOff>1565134</xdr:rowOff>
    </xdr:to>
    <xdr:pic>
      <xdr:nvPicPr>
        <xdr:cNvPr id="15" name="bigpic" descr="Porte-manteaux / porte-parapluies EIFFEL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8762" y="17782762"/>
          <a:ext cx="1474304" cy="1474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455543</xdr:colOff>
      <xdr:row>14</xdr:row>
      <xdr:rowOff>16566</xdr:rowOff>
    </xdr:from>
    <xdr:to>
      <xdr:col>1</xdr:col>
      <xdr:colOff>1880152</xdr:colOff>
      <xdr:row>14</xdr:row>
      <xdr:rowOff>1573696</xdr:rowOff>
    </xdr:to>
    <xdr:pic>
      <xdr:nvPicPr>
        <xdr:cNvPr id="16" name="Picture 15"/>
        <xdr:cNvPicPr/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68456" y="19414436"/>
          <a:ext cx="1424609" cy="1557130"/>
        </a:xfrm>
        <a:prstGeom prst="rect">
          <a:avLst/>
        </a:prstGeom>
      </xdr:spPr>
    </xdr:pic>
    <xdr:clientData/>
  </xdr:twoCellAnchor>
  <xdr:twoCellAnchor editAs="oneCell">
    <xdr:from>
      <xdr:col>1</xdr:col>
      <xdr:colOff>215348</xdr:colOff>
      <xdr:row>16</xdr:row>
      <xdr:rowOff>66262</xdr:rowOff>
    </xdr:from>
    <xdr:to>
      <xdr:col>1</xdr:col>
      <xdr:colOff>2416590</xdr:colOff>
      <xdr:row>16</xdr:row>
      <xdr:rowOff>1639958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61" y="22876566"/>
          <a:ext cx="2201242" cy="1573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99391</xdr:colOff>
      <xdr:row>17</xdr:row>
      <xdr:rowOff>99392</xdr:rowOff>
    </xdr:from>
    <xdr:to>
      <xdr:col>1</xdr:col>
      <xdr:colOff>2310848</xdr:colOff>
      <xdr:row>17</xdr:row>
      <xdr:rowOff>1652534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304" y="24615914"/>
          <a:ext cx="2211457" cy="155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304801</xdr:colOff>
      <xdr:row>18</xdr:row>
      <xdr:rowOff>9525</xdr:rowOff>
    </xdr:from>
    <xdr:to>
      <xdr:col>1</xdr:col>
      <xdr:colOff>2118933</xdr:colOff>
      <xdr:row>18</xdr:row>
      <xdr:rowOff>1695450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1" y="26222325"/>
          <a:ext cx="1814132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409576</xdr:colOff>
      <xdr:row>19</xdr:row>
      <xdr:rowOff>47625</xdr:rowOff>
    </xdr:from>
    <xdr:to>
      <xdr:col>1</xdr:col>
      <xdr:colOff>2109448</xdr:colOff>
      <xdr:row>19</xdr:row>
      <xdr:rowOff>1676400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6" y="27965400"/>
          <a:ext cx="1699872" cy="162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714375</xdr:colOff>
      <xdr:row>21</xdr:row>
      <xdr:rowOff>85725</xdr:rowOff>
    </xdr:from>
    <xdr:to>
      <xdr:col>1</xdr:col>
      <xdr:colOff>1752600</xdr:colOff>
      <xdr:row>21</xdr:row>
      <xdr:rowOff>1629032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31413450"/>
          <a:ext cx="1038225" cy="1543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161925</xdr:colOff>
      <xdr:row>22</xdr:row>
      <xdr:rowOff>47625</xdr:rowOff>
    </xdr:from>
    <xdr:to>
      <xdr:col>2</xdr:col>
      <xdr:colOff>9525</xdr:colOff>
      <xdr:row>22</xdr:row>
      <xdr:rowOff>1685457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33080325"/>
          <a:ext cx="2314575" cy="1637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85726</xdr:colOff>
      <xdr:row>23</xdr:row>
      <xdr:rowOff>409576</xdr:rowOff>
    </xdr:from>
    <xdr:to>
      <xdr:col>1</xdr:col>
      <xdr:colOff>2419350</xdr:colOff>
      <xdr:row>23</xdr:row>
      <xdr:rowOff>1335832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6" y="35147251"/>
          <a:ext cx="2333624" cy="926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44313</xdr:colOff>
      <xdr:row>24</xdr:row>
      <xdr:rowOff>317638</xdr:rowOff>
    </xdr:from>
    <xdr:to>
      <xdr:col>1</xdr:col>
      <xdr:colOff>2421735</xdr:colOff>
      <xdr:row>24</xdr:row>
      <xdr:rowOff>1603513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6" y="36777681"/>
          <a:ext cx="2377422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538370</xdr:colOff>
      <xdr:row>20</xdr:row>
      <xdr:rowOff>74543</xdr:rowOff>
    </xdr:from>
    <xdr:to>
      <xdr:col>1</xdr:col>
      <xdr:colOff>1909970</xdr:colOff>
      <xdr:row>20</xdr:row>
      <xdr:rowOff>1602718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283" y="29709717"/>
          <a:ext cx="1371600" cy="152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356152</xdr:colOff>
      <xdr:row>25</xdr:row>
      <xdr:rowOff>8282</xdr:rowOff>
    </xdr:from>
    <xdr:to>
      <xdr:col>1</xdr:col>
      <xdr:colOff>1789043</xdr:colOff>
      <xdr:row>25</xdr:row>
      <xdr:rowOff>1631673</xdr:rowOff>
    </xdr:to>
    <xdr:pic>
      <xdr:nvPicPr>
        <xdr:cNvPr id="26" name="Picture 25"/>
        <xdr:cNvPicPr/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69065" y="38174543"/>
          <a:ext cx="1432891" cy="1623391"/>
        </a:xfrm>
        <a:prstGeom prst="rect">
          <a:avLst/>
        </a:prstGeom>
      </xdr:spPr>
    </xdr:pic>
    <xdr:clientData/>
  </xdr:twoCellAnchor>
  <xdr:twoCellAnchor editAs="oneCell">
    <xdr:from>
      <xdr:col>1</xdr:col>
      <xdr:colOff>621196</xdr:colOff>
      <xdr:row>29</xdr:row>
      <xdr:rowOff>57979</xdr:rowOff>
    </xdr:from>
    <xdr:to>
      <xdr:col>1</xdr:col>
      <xdr:colOff>1660623</xdr:colOff>
      <xdr:row>29</xdr:row>
      <xdr:rowOff>1673089</xdr:rowOff>
    </xdr:to>
    <xdr:pic>
      <xdr:nvPicPr>
        <xdr:cNvPr id="27" name="Picture 26" descr="https://www.promerka.ch/36-thickbox_default/etagere-d-atelier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36" t="17040" r="28329" b="15469"/>
        <a:stretch/>
      </xdr:blipFill>
      <xdr:spPr bwMode="auto">
        <a:xfrm>
          <a:off x="1234109" y="45049109"/>
          <a:ext cx="1039427" cy="1615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517071</xdr:colOff>
      <xdr:row>4</xdr:row>
      <xdr:rowOff>122464</xdr:rowOff>
    </xdr:from>
    <xdr:to>
      <xdr:col>1</xdr:col>
      <xdr:colOff>1864178</xdr:colOff>
      <xdr:row>4</xdr:row>
      <xdr:rowOff>1687286</xdr:rowOff>
    </xdr:to>
    <xdr:pic>
      <xdr:nvPicPr>
        <xdr:cNvPr id="29" name="Picture 28"/>
        <xdr:cNvPicPr/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129392" y="2449285"/>
          <a:ext cx="1347107" cy="1564822"/>
        </a:xfrm>
        <a:prstGeom prst="rect">
          <a:avLst/>
        </a:prstGeom>
      </xdr:spPr>
    </xdr:pic>
    <xdr:clientData/>
  </xdr:twoCellAnchor>
  <xdr:twoCellAnchor editAs="oneCell">
    <xdr:from>
      <xdr:col>1</xdr:col>
      <xdr:colOff>685801</xdr:colOff>
      <xdr:row>15</xdr:row>
      <xdr:rowOff>95250</xdr:rowOff>
    </xdr:from>
    <xdr:to>
      <xdr:col>1</xdr:col>
      <xdr:colOff>1718749</xdr:colOff>
      <xdr:row>16</xdr:row>
      <xdr:rowOff>9872</xdr:rowOff>
    </xdr:to>
    <xdr:pic>
      <xdr:nvPicPr>
        <xdr:cNvPr id="3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1" y="21717000"/>
          <a:ext cx="1032948" cy="17815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723900</xdr:colOff>
      <xdr:row>3</xdr:row>
      <xdr:rowOff>28575</xdr:rowOff>
    </xdr:from>
    <xdr:to>
      <xdr:col>1</xdr:col>
      <xdr:colOff>1524000</xdr:colOff>
      <xdr:row>3</xdr:row>
      <xdr:rowOff>1638300</xdr:rowOff>
    </xdr:to>
    <xdr:pic>
      <xdr:nvPicPr>
        <xdr:cNvPr id="19" name="Picture 18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0" y="28317825"/>
          <a:ext cx="800100" cy="1609725"/>
        </a:xfrm>
        <a:prstGeom prst="rect">
          <a:avLst/>
        </a:prstGeom>
      </xdr:spPr>
    </xdr:pic>
    <xdr:clientData/>
  </xdr:twoCellAnchor>
  <xdr:twoCellAnchor editAs="oneCell">
    <xdr:from>
      <xdr:col>1</xdr:col>
      <xdr:colOff>289892</xdr:colOff>
      <xdr:row>4</xdr:row>
      <xdr:rowOff>33130</xdr:rowOff>
    </xdr:from>
    <xdr:to>
      <xdr:col>1</xdr:col>
      <xdr:colOff>2256162</xdr:colOff>
      <xdr:row>4</xdr:row>
      <xdr:rowOff>1664804</xdr:rowOff>
    </xdr:to>
    <xdr:pic>
      <xdr:nvPicPr>
        <xdr:cNvPr id="20" name="Picture 19" descr="https://www.promerka.ch/145-thickbox_default/vielseitiger-tisch-elena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79" t="26940" r="24618" b="30153"/>
        <a:stretch/>
      </xdr:blipFill>
      <xdr:spPr bwMode="auto">
        <a:xfrm>
          <a:off x="899492" y="16301830"/>
          <a:ext cx="1966270" cy="163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621195</xdr:colOff>
      <xdr:row>6</xdr:row>
      <xdr:rowOff>157369</xdr:rowOff>
    </xdr:from>
    <xdr:ext cx="927652" cy="1490870"/>
    <xdr:pic>
      <xdr:nvPicPr>
        <xdr:cNvPr id="22" name="Picture 21" descr="cid:B81CDEE4-70B1-4BEB-8385-9444E0A21664@home"/>
        <xdr:cNvPicPr/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795" y="4157869"/>
          <a:ext cx="927652" cy="149087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314325</xdr:colOff>
      <xdr:row>5</xdr:row>
      <xdr:rowOff>52063</xdr:rowOff>
    </xdr:from>
    <xdr:to>
      <xdr:col>1</xdr:col>
      <xdr:colOff>2305050</xdr:colOff>
      <xdr:row>5</xdr:row>
      <xdr:rowOff>1545948</xdr:rowOff>
    </xdr:to>
    <xdr:pic>
      <xdr:nvPicPr>
        <xdr:cNvPr id="23" name="Picture 22" descr="https://www.promerka.ch/145-thickbox_default/vielseitiger-tisch-elena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79" t="26940" r="24618" b="30153"/>
        <a:stretch/>
      </xdr:blipFill>
      <xdr:spPr bwMode="auto">
        <a:xfrm>
          <a:off x="923925" y="4052563"/>
          <a:ext cx="1990725" cy="1493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240196</xdr:colOff>
      <xdr:row>7</xdr:row>
      <xdr:rowOff>190499</xdr:rowOff>
    </xdr:from>
    <xdr:to>
      <xdr:col>1</xdr:col>
      <xdr:colOff>2145196</xdr:colOff>
      <xdr:row>7</xdr:row>
      <xdr:rowOff>1532282</xdr:rowOff>
    </xdr:to>
    <xdr:pic>
      <xdr:nvPicPr>
        <xdr:cNvPr id="24" name="Picture 23"/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9796" y="819149"/>
          <a:ext cx="1905000" cy="1341783"/>
        </a:xfrm>
        <a:prstGeom prst="rect">
          <a:avLst/>
        </a:prstGeom>
      </xdr:spPr>
    </xdr:pic>
    <xdr:clientData/>
  </xdr:twoCellAnchor>
  <xdr:twoCellAnchor editAs="oneCell">
    <xdr:from>
      <xdr:col>1</xdr:col>
      <xdr:colOff>517071</xdr:colOff>
      <xdr:row>8</xdr:row>
      <xdr:rowOff>122464</xdr:rowOff>
    </xdr:from>
    <xdr:to>
      <xdr:col>1</xdr:col>
      <xdr:colOff>1864178</xdr:colOff>
      <xdr:row>9</xdr:row>
      <xdr:rowOff>1361</xdr:rowOff>
    </xdr:to>
    <xdr:pic>
      <xdr:nvPicPr>
        <xdr:cNvPr id="25" name="Picture 24"/>
        <xdr:cNvPicPr/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26671" y="2456089"/>
          <a:ext cx="1347107" cy="1564822"/>
        </a:xfrm>
        <a:prstGeom prst="rect">
          <a:avLst/>
        </a:prstGeom>
      </xdr:spPr>
    </xdr:pic>
    <xdr:clientData/>
  </xdr:twoCellAnchor>
  <xdr:twoCellAnchor editAs="oneCell">
    <xdr:from>
      <xdr:col>1</xdr:col>
      <xdr:colOff>672192</xdr:colOff>
      <xdr:row>9</xdr:row>
      <xdr:rowOff>66674</xdr:rowOff>
    </xdr:from>
    <xdr:to>
      <xdr:col>1</xdr:col>
      <xdr:colOff>1628775</xdr:colOff>
      <xdr:row>9</xdr:row>
      <xdr:rowOff>1895475</xdr:rowOff>
    </xdr:to>
    <xdr:pic>
      <xdr:nvPicPr>
        <xdr:cNvPr id="26" name="Picture 25"/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81792" y="10810874"/>
          <a:ext cx="956583" cy="1828801"/>
        </a:xfrm>
        <a:prstGeom prst="rect">
          <a:avLst/>
        </a:prstGeom>
      </xdr:spPr>
    </xdr:pic>
    <xdr:clientData/>
  </xdr:twoCellAnchor>
  <xdr:twoCellAnchor editAs="oneCell">
    <xdr:from>
      <xdr:col>1</xdr:col>
      <xdr:colOff>588065</xdr:colOff>
      <xdr:row>10</xdr:row>
      <xdr:rowOff>49695</xdr:rowOff>
    </xdr:from>
    <xdr:to>
      <xdr:col>1</xdr:col>
      <xdr:colOff>1813891</xdr:colOff>
      <xdr:row>10</xdr:row>
      <xdr:rowOff>1639956</xdr:rowOff>
    </xdr:to>
    <xdr:pic>
      <xdr:nvPicPr>
        <xdr:cNvPr id="27" name="Picture 26"/>
        <xdr:cNvPicPr/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97665" y="5793270"/>
          <a:ext cx="1225826" cy="1590261"/>
        </a:xfrm>
        <a:prstGeom prst="rect">
          <a:avLst/>
        </a:prstGeom>
      </xdr:spPr>
    </xdr:pic>
    <xdr:clientData/>
  </xdr:twoCellAnchor>
  <xdr:twoCellAnchor editAs="oneCell">
    <xdr:from>
      <xdr:col>1</xdr:col>
      <xdr:colOff>455543</xdr:colOff>
      <xdr:row>11</xdr:row>
      <xdr:rowOff>16566</xdr:rowOff>
    </xdr:from>
    <xdr:to>
      <xdr:col>1</xdr:col>
      <xdr:colOff>1880152</xdr:colOff>
      <xdr:row>11</xdr:row>
      <xdr:rowOff>1573696</xdr:rowOff>
    </xdr:to>
    <xdr:pic>
      <xdr:nvPicPr>
        <xdr:cNvPr id="28" name="Picture 27"/>
        <xdr:cNvPicPr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65143" y="19933341"/>
          <a:ext cx="1424609" cy="155713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123826</xdr:colOff>
      <xdr:row>12</xdr:row>
      <xdr:rowOff>38100</xdr:rowOff>
    </xdr:from>
    <xdr:to>
      <xdr:col>1</xdr:col>
      <xdr:colOff>2114550</xdr:colOff>
      <xdr:row>12</xdr:row>
      <xdr:rowOff>1680554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6" y="16125825"/>
          <a:ext cx="1990724" cy="1642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200026</xdr:colOff>
      <xdr:row>13</xdr:row>
      <xdr:rowOff>47625</xdr:rowOff>
    </xdr:from>
    <xdr:to>
      <xdr:col>1</xdr:col>
      <xdr:colOff>2152650</xdr:colOff>
      <xdr:row>13</xdr:row>
      <xdr:rowOff>1596422</xdr:rowOff>
    </xdr:to>
    <xdr:pic>
      <xdr:nvPicPr>
        <xdr:cNvPr id="3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6" y="17821275"/>
          <a:ext cx="1952624" cy="1548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240196</xdr:colOff>
      <xdr:row>3</xdr:row>
      <xdr:rowOff>190499</xdr:rowOff>
    </xdr:from>
    <xdr:to>
      <xdr:col>1</xdr:col>
      <xdr:colOff>2145196</xdr:colOff>
      <xdr:row>3</xdr:row>
      <xdr:rowOff>1532282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9796" y="819149"/>
          <a:ext cx="1905000" cy="1341783"/>
        </a:xfrm>
        <a:prstGeom prst="rect">
          <a:avLst/>
        </a:prstGeom>
      </xdr:spPr>
    </xdr:pic>
    <xdr:clientData/>
  </xdr:twoCellAnchor>
  <xdr:twoCellAnchor editAs="oneCell">
    <xdr:from>
      <xdr:col>1</xdr:col>
      <xdr:colOff>670892</xdr:colOff>
      <xdr:row>7</xdr:row>
      <xdr:rowOff>24847</xdr:rowOff>
    </xdr:from>
    <xdr:to>
      <xdr:col>1</xdr:col>
      <xdr:colOff>1673680</xdr:colOff>
      <xdr:row>7</xdr:row>
      <xdr:rowOff>1615108</xdr:rowOff>
    </xdr:to>
    <xdr:pic>
      <xdr:nvPicPr>
        <xdr:cNvPr id="4" name="Picture 3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3213" y="7209418"/>
          <a:ext cx="1002788" cy="1590261"/>
        </a:xfrm>
        <a:prstGeom prst="rect">
          <a:avLst/>
        </a:prstGeom>
      </xdr:spPr>
    </xdr:pic>
    <xdr:clientData/>
  </xdr:twoCellAnchor>
  <xdr:twoCellAnchor editAs="oneCell">
    <xdr:from>
      <xdr:col>1</xdr:col>
      <xdr:colOff>588065</xdr:colOff>
      <xdr:row>8</xdr:row>
      <xdr:rowOff>49695</xdr:rowOff>
    </xdr:from>
    <xdr:to>
      <xdr:col>1</xdr:col>
      <xdr:colOff>1813891</xdr:colOff>
      <xdr:row>8</xdr:row>
      <xdr:rowOff>1639956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97665" y="5793270"/>
          <a:ext cx="1225826" cy="1590261"/>
        </a:xfrm>
        <a:prstGeom prst="rect">
          <a:avLst/>
        </a:prstGeom>
      </xdr:spPr>
    </xdr:pic>
    <xdr:clientData/>
  </xdr:twoCellAnchor>
  <xdr:twoCellAnchor editAs="oneCell">
    <xdr:from>
      <xdr:col>1</xdr:col>
      <xdr:colOff>306457</xdr:colOff>
      <xdr:row>9</xdr:row>
      <xdr:rowOff>91108</xdr:rowOff>
    </xdr:from>
    <xdr:to>
      <xdr:col>1</xdr:col>
      <xdr:colOff>2004392</xdr:colOff>
      <xdr:row>9</xdr:row>
      <xdr:rowOff>1681369</xdr:rowOff>
    </xdr:to>
    <xdr:pic>
      <xdr:nvPicPr>
        <xdr:cNvPr id="6" name="Picture 5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6057" y="7539658"/>
          <a:ext cx="1697935" cy="1590261"/>
        </a:xfrm>
        <a:prstGeom prst="rect">
          <a:avLst/>
        </a:prstGeom>
      </xdr:spPr>
    </xdr:pic>
    <xdr:clientData/>
  </xdr:twoCellAnchor>
  <xdr:twoCellAnchor editAs="oneCell">
    <xdr:from>
      <xdr:col>1</xdr:col>
      <xdr:colOff>173936</xdr:colOff>
      <xdr:row>10</xdr:row>
      <xdr:rowOff>240195</xdr:rowOff>
    </xdr:from>
    <xdr:to>
      <xdr:col>1</xdr:col>
      <xdr:colOff>2157492</xdr:colOff>
      <xdr:row>10</xdr:row>
      <xdr:rowOff>1796142</xdr:rowOff>
    </xdr:to>
    <xdr:pic>
      <xdr:nvPicPr>
        <xdr:cNvPr id="7" name="fancybox-img" descr="http://pricelist.narbutas.com/resized/600-600-s/pl_items_group/CNM322-U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086" b="12448"/>
        <a:stretch/>
      </xdr:blipFill>
      <xdr:spPr bwMode="auto">
        <a:xfrm>
          <a:off x="786257" y="12527445"/>
          <a:ext cx="1983556" cy="15559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74545</xdr:colOff>
      <xdr:row>11</xdr:row>
      <xdr:rowOff>124240</xdr:rowOff>
    </xdr:from>
    <xdr:to>
      <xdr:col>1</xdr:col>
      <xdr:colOff>2145197</xdr:colOff>
      <xdr:row>11</xdr:row>
      <xdr:rowOff>1615146</xdr:rowOff>
    </xdr:to>
    <xdr:pic>
      <xdr:nvPicPr>
        <xdr:cNvPr id="8" name="fancybox-img" descr="http://pricelist.narbutas.com/resized/600-600-s/pl_items_group/SIA124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145" y="11201815"/>
          <a:ext cx="2070652" cy="1490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289892</xdr:colOff>
      <xdr:row>12</xdr:row>
      <xdr:rowOff>33130</xdr:rowOff>
    </xdr:from>
    <xdr:to>
      <xdr:col>1</xdr:col>
      <xdr:colOff>2256162</xdr:colOff>
      <xdr:row>12</xdr:row>
      <xdr:rowOff>1664804</xdr:rowOff>
    </xdr:to>
    <xdr:pic>
      <xdr:nvPicPr>
        <xdr:cNvPr id="9" name="Picture 8" descr="https://www.promerka.ch/145-thickbox_default/vielseitiger-tisch-elena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79" t="26940" r="24618" b="30153"/>
        <a:stretch/>
      </xdr:blipFill>
      <xdr:spPr bwMode="auto">
        <a:xfrm>
          <a:off x="899492" y="12815680"/>
          <a:ext cx="1966270" cy="163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621195</xdr:colOff>
      <xdr:row>13</xdr:row>
      <xdr:rowOff>157369</xdr:rowOff>
    </xdr:from>
    <xdr:to>
      <xdr:col>1</xdr:col>
      <xdr:colOff>1548847</xdr:colOff>
      <xdr:row>13</xdr:row>
      <xdr:rowOff>1648239</xdr:rowOff>
    </xdr:to>
    <xdr:pic>
      <xdr:nvPicPr>
        <xdr:cNvPr id="10" name="Picture 9" descr="cid:B81CDEE4-70B1-4BEB-8385-9444E0A21664@home"/>
        <xdr:cNvPicPr/>
      </xdr:nvPicPr>
      <xdr:blipFill>
        <a:blip xmlns:r="http://schemas.openxmlformats.org/officeDocument/2006/relationships" r:embed="rId8" r:link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795" y="14644894"/>
          <a:ext cx="927652" cy="14908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480392</xdr:colOff>
      <xdr:row>15</xdr:row>
      <xdr:rowOff>265044</xdr:rowOff>
    </xdr:from>
    <xdr:to>
      <xdr:col>1</xdr:col>
      <xdr:colOff>1836190</xdr:colOff>
      <xdr:row>15</xdr:row>
      <xdr:rowOff>1523999</xdr:rowOff>
    </xdr:to>
    <xdr:pic>
      <xdr:nvPicPr>
        <xdr:cNvPr id="11" name="Picture 10" descr="https://www.promerka.ch/95-thickbox_default/tableau-blanc-casper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16" t="22475" r="18186" b="21717"/>
        <a:stretch/>
      </xdr:blipFill>
      <xdr:spPr bwMode="auto">
        <a:xfrm>
          <a:off x="1089992" y="16457544"/>
          <a:ext cx="1355798" cy="1258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405849</xdr:colOff>
      <xdr:row>16</xdr:row>
      <xdr:rowOff>91110</xdr:rowOff>
    </xdr:from>
    <xdr:to>
      <xdr:col>1</xdr:col>
      <xdr:colOff>1880153</xdr:colOff>
      <xdr:row>16</xdr:row>
      <xdr:rowOff>1565134</xdr:rowOff>
    </xdr:to>
    <xdr:pic>
      <xdr:nvPicPr>
        <xdr:cNvPr id="12" name="bigpic" descr="Porte-manteaux / porte-parapluies EIFFEL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449" y="17988585"/>
          <a:ext cx="1474304" cy="1474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455543</xdr:colOff>
      <xdr:row>18</xdr:row>
      <xdr:rowOff>16566</xdr:rowOff>
    </xdr:from>
    <xdr:to>
      <xdr:col>1</xdr:col>
      <xdr:colOff>1880152</xdr:colOff>
      <xdr:row>18</xdr:row>
      <xdr:rowOff>1573696</xdr:rowOff>
    </xdr:to>
    <xdr:pic>
      <xdr:nvPicPr>
        <xdr:cNvPr id="13" name="Picture 12"/>
        <xdr:cNvPicPr/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65143" y="19619016"/>
          <a:ext cx="1424609" cy="1557130"/>
        </a:xfrm>
        <a:prstGeom prst="rect">
          <a:avLst/>
        </a:prstGeom>
      </xdr:spPr>
    </xdr:pic>
    <xdr:clientData/>
  </xdr:twoCellAnchor>
  <xdr:twoCellAnchor editAs="oneCell">
    <xdr:from>
      <xdr:col>1</xdr:col>
      <xdr:colOff>598785</xdr:colOff>
      <xdr:row>17</xdr:row>
      <xdr:rowOff>91597</xdr:rowOff>
    </xdr:from>
    <xdr:to>
      <xdr:col>1</xdr:col>
      <xdr:colOff>1638212</xdr:colOff>
      <xdr:row>17</xdr:row>
      <xdr:rowOff>1706707</xdr:rowOff>
    </xdr:to>
    <xdr:pic>
      <xdr:nvPicPr>
        <xdr:cNvPr id="24" name="Picture 23" descr="https://www.promerka.ch/36-thickbox_default/etagere-d-atelier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36" t="17040" r="28329" b="15469"/>
        <a:stretch/>
      </xdr:blipFill>
      <xdr:spPr bwMode="auto">
        <a:xfrm>
          <a:off x="1203903" y="24867803"/>
          <a:ext cx="1039427" cy="16151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462643</xdr:colOff>
      <xdr:row>5</xdr:row>
      <xdr:rowOff>81643</xdr:rowOff>
    </xdr:from>
    <xdr:to>
      <xdr:col>1</xdr:col>
      <xdr:colOff>1809750</xdr:colOff>
      <xdr:row>5</xdr:row>
      <xdr:rowOff>1646465</xdr:rowOff>
    </xdr:to>
    <xdr:pic>
      <xdr:nvPicPr>
        <xdr:cNvPr id="25" name="Picture 24"/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74964" y="3279322"/>
          <a:ext cx="1347107" cy="1564822"/>
        </a:xfrm>
        <a:prstGeom prst="rect">
          <a:avLst/>
        </a:prstGeom>
      </xdr:spPr>
    </xdr:pic>
    <xdr:clientData/>
  </xdr:twoCellAnchor>
  <xdr:twoCellAnchor editAs="oneCell">
    <xdr:from>
      <xdr:col>1</xdr:col>
      <xdr:colOff>567417</xdr:colOff>
      <xdr:row>6</xdr:row>
      <xdr:rowOff>114299</xdr:rowOff>
    </xdr:from>
    <xdr:to>
      <xdr:col>1</xdr:col>
      <xdr:colOff>1666875</xdr:colOff>
      <xdr:row>6</xdr:row>
      <xdr:rowOff>2092778</xdr:rowOff>
    </xdr:to>
    <xdr:pic>
      <xdr:nvPicPr>
        <xdr:cNvPr id="26" name="Picture 25"/>
        <xdr:cNvPicPr/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77017" y="5029199"/>
          <a:ext cx="1099458" cy="1978479"/>
        </a:xfrm>
        <a:prstGeom prst="rect">
          <a:avLst/>
        </a:prstGeom>
      </xdr:spPr>
    </xdr:pic>
    <xdr:clientData/>
  </xdr:twoCellAnchor>
  <xdr:twoCellAnchor editAs="oneCell">
    <xdr:from>
      <xdr:col>1</xdr:col>
      <xdr:colOff>437030</xdr:colOff>
      <xdr:row>14</xdr:row>
      <xdr:rowOff>280148</xdr:rowOff>
    </xdr:from>
    <xdr:to>
      <xdr:col>1</xdr:col>
      <xdr:colOff>1792828</xdr:colOff>
      <xdr:row>14</xdr:row>
      <xdr:rowOff>1539103</xdr:rowOff>
    </xdr:to>
    <xdr:pic>
      <xdr:nvPicPr>
        <xdr:cNvPr id="27" name="Picture 26" descr="https://www.promerka.ch/95-thickbox_default/tableau-blanc-casper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16" t="22475" r="18186" b="21717"/>
        <a:stretch/>
      </xdr:blipFill>
      <xdr:spPr bwMode="auto">
        <a:xfrm>
          <a:off x="1042148" y="19946472"/>
          <a:ext cx="1355798" cy="1258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723900</xdr:colOff>
      <xdr:row>19</xdr:row>
      <xdr:rowOff>28575</xdr:rowOff>
    </xdr:from>
    <xdr:to>
      <xdr:col>1</xdr:col>
      <xdr:colOff>1524000</xdr:colOff>
      <xdr:row>19</xdr:row>
      <xdr:rowOff>1638300</xdr:rowOff>
    </xdr:to>
    <xdr:pic>
      <xdr:nvPicPr>
        <xdr:cNvPr id="29" name="Picture 28"/>
        <xdr:cNvPicPr/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333500" y="28317825"/>
          <a:ext cx="800100" cy="160972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114301</xdr:colOff>
      <xdr:row>20</xdr:row>
      <xdr:rowOff>219075</xdr:rowOff>
    </xdr:from>
    <xdr:to>
      <xdr:col>1</xdr:col>
      <xdr:colOff>2438401</xdr:colOff>
      <xdr:row>20</xdr:row>
      <xdr:rowOff>1282717</xdr:rowOff>
    </xdr:to>
    <xdr:pic>
      <xdr:nvPicPr>
        <xdr:cNvPr id="30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30184725"/>
          <a:ext cx="2324100" cy="1063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4</xdr:row>
      <xdr:rowOff>295275</xdr:rowOff>
    </xdr:from>
    <xdr:to>
      <xdr:col>1</xdr:col>
      <xdr:colOff>2219325</xdr:colOff>
      <xdr:row>4</xdr:row>
      <xdr:rowOff>1451739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667000"/>
          <a:ext cx="2028825" cy="115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142876</xdr:colOff>
      <xdr:row>5</xdr:row>
      <xdr:rowOff>314325</xdr:rowOff>
    </xdr:from>
    <xdr:to>
      <xdr:col>1</xdr:col>
      <xdr:colOff>2142370</xdr:colOff>
      <xdr:row>5</xdr:row>
      <xdr:rowOff>1409700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6" y="4429125"/>
          <a:ext cx="1999494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361951</xdr:colOff>
      <xdr:row>3</xdr:row>
      <xdr:rowOff>304800</xdr:rowOff>
    </xdr:from>
    <xdr:to>
      <xdr:col>1</xdr:col>
      <xdr:colOff>2228850</xdr:colOff>
      <xdr:row>3</xdr:row>
      <xdr:rowOff>1458331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1" y="933450"/>
          <a:ext cx="1866899" cy="1153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504825</xdr:colOff>
      <xdr:row>6</xdr:row>
      <xdr:rowOff>123825</xdr:rowOff>
    </xdr:from>
    <xdr:to>
      <xdr:col>1</xdr:col>
      <xdr:colOff>1981200</xdr:colOff>
      <xdr:row>6</xdr:row>
      <xdr:rowOff>1681982</xdr:rowOff>
    </xdr:to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981700"/>
          <a:ext cx="1476375" cy="1558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352426</xdr:colOff>
      <xdr:row>7</xdr:row>
      <xdr:rowOff>145676</xdr:rowOff>
    </xdr:from>
    <xdr:to>
      <xdr:col>1</xdr:col>
      <xdr:colOff>2135735</xdr:colOff>
      <xdr:row>7</xdr:row>
      <xdr:rowOff>1617821</xdr:rowOff>
    </xdr:to>
    <xdr:pic>
      <xdr:nvPicPr>
        <xdr:cNvPr id="23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544" y="7765676"/>
          <a:ext cx="1783309" cy="147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313764</xdr:colOff>
      <xdr:row>8</xdr:row>
      <xdr:rowOff>168090</xdr:rowOff>
    </xdr:from>
    <xdr:to>
      <xdr:col>1</xdr:col>
      <xdr:colOff>2152866</xdr:colOff>
      <xdr:row>8</xdr:row>
      <xdr:rowOff>1669678</xdr:rowOff>
    </xdr:to>
    <xdr:pic>
      <xdr:nvPicPr>
        <xdr:cNvPr id="24" name="Picture 23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" y="9536208"/>
          <a:ext cx="1839102" cy="1501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201706</xdr:colOff>
      <xdr:row>9</xdr:row>
      <xdr:rowOff>24092</xdr:rowOff>
    </xdr:from>
    <xdr:to>
      <xdr:col>1</xdr:col>
      <xdr:colOff>2005853</xdr:colOff>
      <xdr:row>9</xdr:row>
      <xdr:rowOff>1725707</xdr:rowOff>
    </xdr:to>
    <xdr:pic>
      <xdr:nvPicPr>
        <xdr:cNvPr id="25" name="Picture 24"/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06824" y="11140327"/>
          <a:ext cx="1804147" cy="1701615"/>
        </a:xfrm>
        <a:prstGeom prst="rect">
          <a:avLst/>
        </a:prstGeom>
      </xdr:spPr>
    </xdr:pic>
    <xdr:clientData/>
  </xdr:twoCellAnchor>
  <xdr:twoCellAnchor editAs="oneCell">
    <xdr:from>
      <xdr:col>1</xdr:col>
      <xdr:colOff>473448</xdr:colOff>
      <xdr:row>10</xdr:row>
      <xdr:rowOff>155949</xdr:rowOff>
    </xdr:from>
    <xdr:to>
      <xdr:col>1</xdr:col>
      <xdr:colOff>1818154</xdr:colOff>
      <xdr:row>10</xdr:row>
      <xdr:rowOff>1783179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698" y="13379824"/>
          <a:ext cx="1344706" cy="1627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231425</xdr:colOff>
      <xdr:row>12</xdr:row>
      <xdr:rowOff>151037</xdr:rowOff>
    </xdr:from>
    <xdr:to>
      <xdr:col>1</xdr:col>
      <xdr:colOff>1456764</xdr:colOff>
      <xdr:row>12</xdr:row>
      <xdr:rowOff>1445560</xdr:rowOff>
    </xdr:to>
    <xdr:pic>
      <xdr:nvPicPr>
        <xdr:cNvPr id="27" name="Picture 26"/>
        <xdr:cNvPicPr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6543" y="16511625"/>
          <a:ext cx="1225339" cy="1294523"/>
        </a:xfrm>
        <a:prstGeom prst="rect">
          <a:avLst/>
        </a:prstGeom>
      </xdr:spPr>
    </xdr:pic>
    <xdr:clientData/>
  </xdr:twoCellAnchor>
  <xdr:twoCellAnchor editAs="oneCell">
    <xdr:from>
      <xdr:col>1</xdr:col>
      <xdr:colOff>250264</xdr:colOff>
      <xdr:row>17</xdr:row>
      <xdr:rowOff>109258</xdr:rowOff>
    </xdr:from>
    <xdr:to>
      <xdr:col>1</xdr:col>
      <xdr:colOff>2127177</xdr:colOff>
      <xdr:row>17</xdr:row>
      <xdr:rowOff>1521199</xdr:rowOff>
    </xdr:to>
    <xdr:pic>
      <xdr:nvPicPr>
        <xdr:cNvPr id="28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514" y="22381883"/>
          <a:ext cx="1876913" cy="1411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246531</xdr:colOff>
      <xdr:row>11</xdr:row>
      <xdr:rowOff>246529</xdr:rowOff>
    </xdr:from>
    <xdr:to>
      <xdr:col>1</xdr:col>
      <xdr:colOff>2274795</xdr:colOff>
      <xdr:row>11</xdr:row>
      <xdr:rowOff>1325906</xdr:rowOff>
    </xdr:to>
    <xdr:pic>
      <xdr:nvPicPr>
        <xdr:cNvPr id="29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9" y="14859000"/>
          <a:ext cx="2028264" cy="1079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4</xdr:row>
      <xdr:rowOff>295275</xdr:rowOff>
    </xdr:from>
    <xdr:to>
      <xdr:col>1</xdr:col>
      <xdr:colOff>2219325</xdr:colOff>
      <xdr:row>4</xdr:row>
      <xdr:rowOff>1451739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667000"/>
          <a:ext cx="2028825" cy="115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142876</xdr:colOff>
      <xdr:row>5</xdr:row>
      <xdr:rowOff>314325</xdr:rowOff>
    </xdr:from>
    <xdr:to>
      <xdr:col>1</xdr:col>
      <xdr:colOff>2142370</xdr:colOff>
      <xdr:row>5</xdr:row>
      <xdr:rowOff>1409700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6" y="4429125"/>
          <a:ext cx="1999494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361951</xdr:colOff>
      <xdr:row>3</xdr:row>
      <xdr:rowOff>304800</xdr:rowOff>
    </xdr:from>
    <xdr:to>
      <xdr:col>1</xdr:col>
      <xdr:colOff>2228850</xdr:colOff>
      <xdr:row>3</xdr:row>
      <xdr:rowOff>1458331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1" y="933450"/>
          <a:ext cx="1866899" cy="1153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504825</xdr:colOff>
      <xdr:row>6</xdr:row>
      <xdr:rowOff>123825</xdr:rowOff>
    </xdr:from>
    <xdr:to>
      <xdr:col>1</xdr:col>
      <xdr:colOff>1981200</xdr:colOff>
      <xdr:row>6</xdr:row>
      <xdr:rowOff>1681982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5981700"/>
          <a:ext cx="1476375" cy="1558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352426</xdr:colOff>
      <xdr:row>7</xdr:row>
      <xdr:rowOff>145676</xdr:rowOff>
    </xdr:from>
    <xdr:to>
      <xdr:col>1</xdr:col>
      <xdr:colOff>2135735</xdr:colOff>
      <xdr:row>7</xdr:row>
      <xdr:rowOff>1617821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6" y="7746626"/>
          <a:ext cx="1783309" cy="1472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313764</xdr:colOff>
      <xdr:row>8</xdr:row>
      <xdr:rowOff>168090</xdr:rowOff>
    </xdr:from>
    <xdr:to>
      <xdr:col>1</xdr:col>
      <xdr:colOff>2152866</xdr:colOff>
      <xdr:row>8</xdr:row>
      <xdr:rowOff>1669678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364" y="9512115"/>
          <a:ext cx="1839102" cy="1501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201706</xdr:colOff>
      <xdr:row>9</xdr:row>
      <xdr:rowOff>24092</xdr:rowOff>
    </xdr:from>
    <xdr:to>
      <xdr:col>1</xdr:col>
      <xdr:colOff>2005853</xdr:colOff>
      <xdr:row>9</xdr:row>
      <xdr:rowOff>1725707</xdr:rowOff>
    </xdr:to>
    <xdr:pic>
      <xdr:nvPicPr>
        <xdr:cNvPr id="8" name="Picture 7"/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11306" y="11111192"/>
          <a:ext cx="1804147" cy="1701615"/>
        </a:xfrm>
        <a:prstGeom prst="rect">
          <a:avLst/>
        </a:prstGeom>
      </xdr:spPr>
    </xdr:pic>
    <xdr:clientData/>
  </xdr:twoCellAnchor>
  <xdr:twoCellAnchor editAs="oneCell">
    <xdr:from>
      <xdr:col>1</xdr:col>
      <xdr:colOff>425823</xdr:colOff>
      <xdr:row>10</xdr:row>
      <xdr:rowOff>44824</xdr:rowOff>
    </xdr:from>
    <xdr:to>
      <xdr:col>1</xdr:col>
      <xdr:colOff>1770529</xdr:colOff>
      <xdr:row>10</xdr:row>
      <xdr:rowOff>1672054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423" y="12874999"/>
          <a:ext cx="1344706" cy="1627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644175</xdr:colOff>
      <xdr:row>12</xdr:row>
      <xdr:rowOff>214537</xdr:rowOff>
    </xdr:from>
    <xdr:to>
      <xdr:col>1</xdr:col>
      <xdr:colOff>1869514</xdr:colOff>
      <xdr:row>12</xdr:row>
      <xdr:rowOff>1509060</xdr:rowOff>
    </xdr:to>
    <xdr:pic>
      <xdr:nvPicPr>
        <xdr:cNvPr id="10" name="Picture 9"/>
        <xdr:cNvPicPr/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47425" y="16978537"/>
          <a:ext cx="1225339" cy="1294523"/>
        </a:xfrm>
        <a:prstGeom prst="rect">
          <a:avLst/>
        </a:prstGeom>
      </xdr:spPr>
    </xdr:pic>
    <xdr:clientData/>
  </xdr:twoCellAnchor>
  <xdr:twoCellAnchor editAs="oneCell">
    <xdr:from>
      <xdr:col>1</xdr:col>
      <xdr:colOff>313764</xdr:colOff>
      <xdr:row>17</xdr:row>
      <xdr:rowOff>156883</xdr:rowOff>
    </xdr:from>
    <xdr:to>
      <xdr:col>1</xdr:col>
      <xdr:colOff>2190677</xdr:colOff>
      <xdr:row>17</xdr:row>
      <xdr:rowOff>1568824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364" y="20559433"/>
          <a:ext cx="1876913" cy="1411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246531</xdr:colOff>
      <xdr:row>11</xdr:row>
      <xdr:rowOff>246529</xdr:rowOff>
    </xdr:from>
    <xdr:to>
      <xdr:col>1</xdr:col>
      <xdr:colOff>2274795</xdr:colOff>
      <xdr:row>11</xdr:row>
      <xdr:rowOff>1325906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131" y="14819779"/>
          <a:ext cx="2028264" cy="1079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543891</xdr:colOff>
      <xdr:row>7</xdr:row>
      <xdr:rowOff>310597</xdr:rowOff>
    </xdr:from>
    <xdr:to>
      <xdr:col>1</xdr:col>
      <xdr:colOff>1670326</xdr:colOff>
      <xdr:row>7</xdr:row>
      <xdr:rowOff>1900858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7141" y="8136972"/>
          <a:ext cx="1126435" cy="1590261"/>
        </a:xfrm>
        <a:prstGeom prst="rect">
          <a:avLst/>
        </a:prstGeom>
      </xdr:spPr>
    </xdr:pic>
    <xdr:clientData/>
  </xdr:twoCellAnchor>
  <xdr:twoCellAnchor editAs="oneCell">
    <xdr:from>
      <xdr:col>1</xdr:col>
      <xdr:colOff>632515</xdr:colOff>
      <xdr:row>8</xdr:row>
      <xdr:rowOff>106845</xdr:rowOff>
    </xdr:from>
    <xdr:to>
      <xdr:col>1</xdr:col>
      <xdr:colOff>1858341</xdr:colOff>
      <xdr:row>8</xdr:row>
      <xdr:rowOff>1697106</xdr:rowOff>
    </xdr:to>
    <xdr:pic>
      <xdr:nvPicPr>
        <xdr:cNvPr id="4" name="Picture 3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5765" y="10171595"/>
          <a:ext cx="1225826" cy="1590261"/>
        </a:xfrm>
        <a:prstGeom prst="rect">
          <a:avLst/>
        </a:prstGeom>
      </xdr:spPr>
    </xdr:pic>
    <xdr:clientData/>
  </xdr:twoCellAnchor>
  <xdr:twoCellAnchor editAs="oneCell">
    <xdr:from>
      <xdr:col>1</xdr:col>
      <xdr:colOff>306457</xdr:colOff>
      <xdr:row>9</xdr:row>
      <xdr:rowOff>91108</xdr:rowOff>
    </xdr:from>
    <xdr:to>
      <xdr:col>1</xdr:col>
      <xdr:colOff>2004392</xdr:colOff>
      <xdr:row>9</xdr:row>
      <xdr:rowOff>1681369</xdr:rowOff>
    </xdr:to>
    <xdr:pic>
      <xdr:nvPicPr>
        <xdr:cNvPr id="5" name="Picture 4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6057" y="7539658"/>
          <a:ext cx="1697935" cy="1590261"/>
        </a:xfrm>
        <a:prstGeom prst="rect">
          <a:avLst/>
        </a:prstGeom>
      </xdr:spPr>
    </xdr:pic>
    <xdr:clientData/>
  </xdr:twoCellAnchor>
  <xdr:twoCellAnchor editAs="oneCell">
    <xdr:from>
      <xdr:col>1</xdr:col>
      <xdr:colOff>173936</xdr:colOff>
      <xdr:row>10</xdr:row>
      <xdr:rowOff>240196</xdr:rowOff>
    </xdr:from>
    <xdr:to>
      <xdr:col>1</xdr:col>
      <xdr:colOff>2157492</xdr:colOff>
      <xdr:row>10</xdr:row>
      <xdr:rowOff>1606826</xdr:rowOff>
    </xdr:to>
    <xdr:pic>
      <xdr:nvPicPr>
        <xdr:cNvPr id="6" name="fancybox-img" descr="http://pricelist.narbutas.com/resized/600-600-s/pl_items_group/CNM322-U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086" b="12448"/>
        <a:stretch/>
      </xdr:blipFill>
      <xdr:spPr bwMode="auto">
        <a:xfrm>
          <a:off x="783536" y="9393721"/>
          <a:ext cx="1983556" cy="1366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74545</xdr:colOff>
      <xdr:row>11</xdr:row>
      <xdr:rowOff>38515</xdr:rowOff>
    </xdr:from>
    <xdr:to>
      <xdr:col>1</xdr:col>
      <xdr:colOff>2145197</xdr:colOff>
      <xdr:row>11</xdr:row>
      <xdr:rowOff>1529421</xdr:rowOff>
    </xdr:to>
    <xdr:pic>
      <xdr:nvPicPr>
        <xdr:cNvPr id="7" name="fancybox-img" descr="http://pricelist.narbutas.com/resized/600-600-s/pl_items_group/SIA124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145" y="14840365"/>
          <a:ext cx="2070652" cy="1490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242267</xdr:colOff>
      <xdr:row>12</xdr:row>
      <xdr:rowOff>99805</xdr:rowOff>
    </xdr:from>
    <xdr:to>
      <xdr:col>1</xdr:col>
      <xdr:colOff>2208537</xdr:colOff>
      <xdr:row>12</xdr:row>
      <xdr:rowOff>1571625</xdr:rowOff>
    </xdr:to>
    <xdr:pic>
      <xdr:nvPicPr>
        <xdr:cNvPr id="8" name="Picture 7" descr="https://www.promerka.ch/145-thickbox_default/vielseitiger-tisch-elena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79" t="26940" r="24618" b="30153"/>
        <a:stretch/>
      </xdr:blipFill>
      <xdr:spPr bwMode="auto">
        <a:xfrm>
          <a:off x="851867" y="16606630"/>
          <a:ext cx="1966270" cy="1471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621195</xdr:colOff>
      <xdr:row>13</xdr:row>
      <xdr:rowOff>157369</xdr:rowOff>
    </xdr:from>
    <xdr:to>
      <xdr:col>1</xdr:col>
      <xdr:colOff>1548847</xdr:colOff>
      <xdr:row>13</xdr:row>
      <xdr:rowOff>1648239</xdr:rowOff>
    </xdr:to>
    <xdr:pic>
      <xdr:nvPicPr>
        <xdr:cNvPr id="9" name="Picture 8" descr="cid:B81CDEE4-70B1-4BEB-8385-9444E0A21664@home"/>
        <xdr:cNvPicPr/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795" y="14959219"/>
          <a:ext cx="927652" cy="14908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480392</xdr:colOff>
      <xdr:row>14</xdr:row>
      <xdr:rowOff>265044</xdr:rowOff>
    </xdr:from>
    <xdr:to>
      <xdr:col>1</xdr:col>
      <xdr:colOff>1836190</xdr:colOff>
      <xdr:row>14</xdr:row>
      <xdr:rowOff>1523999</xdr:rowOff>
    </xdr:to>
    <xdr:pic>
      <xdr:nvPicPr>
        <xdr:cNvPr id="10" name="Picture 9" descr="https://www.promerka.ch/95-thickbox_default/tableau-blanc-casper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16" t="22475" r="18186" b="21717"/>
        <a:stretch/>
      </xdr:blipFill>
      <xdr:spPr bwMode="auto">
        <a:xfrm>
          <a:off x="1089992" y="16771869"/>
          <a:ext cx="1355798" cy="1258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405849</xdr:colOff>
      <xdr:row>15</xdr:row>
      <xdr:rowOff>91110</xdr:rowOff>
    </xdr:from>
    <xdr:to>
      <xdr:col>1</xdr:col>
      <xdr:colOff>1880153</xdr:colOff>
      <xdr:row>15</xdr:row>
      <xdr:rowOff>1565134</xdr:rowOff>
    </xdr:to>
    <xdr:pic>
      <xdr:nvPicPr>
        <xdr:cNvPr id="11" name="bigpic" descr="Porte-manteaux / porte-parapluies EIFFEL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449" y="18302910"/>
          <a:ext cx="1474304" cy="1474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423793</xdr:colOff>
      <xdr:row>16</xdr:row>
      <xdr:rowOff>111816</xdr:rowOff>
    </xdr:from>
    <xdr:to>
      <xdr:col>1</xdr:col>
      <xdr:colOff>1848402</xdr:colOff>
      <xdr:row>16</xdr:row>
      <xdr:rowOff>1668946</xdr:rowOff>
    </xdr:to>
    <xdr:pic>
      <xdr:nvPicPr>
        <xdr:cNvPr id="12" name="Picture 11"/>
        <xdr:cNvPicPr/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27043" y="24210066"/>
          <a:ext cx="1424609" cy="1557130"/>
        </a:xfrm>
        <a:prstGeom prst="rect">
          <a:avLst/>
        </a:prstGeom>
      </xdr:spPr>
    </xdr:pic>
    <xdr:clientData/>
  </xdr:twoCellAnchor>
  <xdr:twoCellAnchor editAs="oneCell">
    <xdr:from>
      <xdr:col>1</xdr:col>
      <xdr:colOff>240196</xdr:colOff>
      <xdr:row>3</xdr:row>
      <xdr:rowOff>190499</xdr:rowOff>
    </xdr:from>
    <xdr:to>
      <xdr:col>1</xdr:col>
      <xdr:colOff>2145196</xdr:colOff>
      <xdr:row>3</xdr:row>
      <xdr:rowOff>1532282</xdr:rowOff>
    </xdr:to>
    <xdr:pic>
      <xdr:nvPicPr>
        <xdr:cNvPr id="26" name="Picture 25"/>
        <xdr:cNvPicPr/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49796" y="819149"/>
          <a:ext cx="1905000" cy="1341783"/>
        </a:xfrm>
        <a:prstGeom prst="rect">
          <a:avLst/>
        </a:prstGeom>
      </xdr:spPr>
    </xdr:pic>
    <xdr:clientData/>
  </xdr:twoCellAnchor>
  <xdr:oneCellAnchor>
    <xdr:from>
      <xdr:col>1</xdr:col>
      <xdr:colOff>555171</xdr:colOff>
      <xdr:row>5</xdr:row>
      <xdr:rowOff>93889</xdr:rowOff>
    </xdr:from>
    <xdr:ext cx="1347107" cy="1564822"/>
    <xdr:pic>
      <xdr:nvPicPr>
        <xdr:cNvPr id="27" name="Picture 26"/>
        <xdr:cNvPicPr/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64771" y="5837464"/>
          <a:ext cx="1347107" cy="1564822"/>
        </a:xfrm>
        <a:prstGeom prst="rect">
          <a:avLst/>
        </a:prstGeom>
      </xdr:spPr>
    </xdr:pic>
    <xdr:clientData/>
  </xdr:oneCellAnchor>
  <xdr:twoCellAnchor editAs="oneCell">
    <xdr:from>
      <xdr:col>1</xdr:col>
      <xdr:colOff>517071</xdr:colOff>
      <xdr:row>5</xdr:row>
      <xdr:rowOff>122464</xdr:rowOff>
    </xdr:from>
    <xdr:to>
      <xdr:col>1</xdr:col>
      <xdr:colOff>1864178</xdr:colOff>
      <xdr:row>5</xdr:row>
      <xdr:rowOff>1687286</xdr:rowOff>
    </xdr:to>
    <xdr:pic>
      <xdr:nvPicPr>
        <xdr:cNvPr id="28" name="Picture 27"/>
        <xdr:cNvPicPr/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126671" y="9180739"/>
          <a:ext cx="1347107" cy="1564822"/>
        </a:xfrm>
        <a:prstGeom prst="rect">
          <a:avLst/>
        </a:prstGeom>
      </xdr:spPr>
    </xdr:pic>
    <xdr:clientData/>
  </xdr:twoCellAnchor>
  <xdr:twoCellAnchor editAs="oneCell">
    <xdr:from>
      <xdr:col>1</xdr:col>
      <xdr:colOff>681717</xdr:colOff>
      <xdr:row>6</xdr:row>
      <xdr:rowOff>9524</xdr:rowOff>
    </xdr:from>
    <xdr:to>
      <xdr:col>1</xdr:col>
      <xdr:colOff>1485900</xdr:colOff>
      <xdr:row>6</xdr:row>
      <xdr:rowOff>1666875</xdr:rowOff>
    </xdr:to>
    <xdr:pic>
      <xdr:nvPicPr>
        <xdr:cNvPr id="29" name="Picture 28"/>
        <xdr:cNvPicPr/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91317" y="5753099"/>
          <a:ext cx="804183" cy="165735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344557</xdr:colOff>
      <xdr:row>5</xdr:row>
      <xdr:rowOff>14908</xdr:rowOff>
    </xdr:from>
    <xdr:to>
      <xdr:col>1</xdr:col>
      <xdr:colOff>2042492</xdr:colOff>
      <xdr:row>5</xdr:row>
      <xdr:rowOff>1605169</xdr:rowOff>
    </xdr:to>
    <xdr:pic>
      <xdr:nvPicPr>
        <xdr:cNvPr id="4" name="Picture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157" y="4053508"/>
          <a:ext cx="1697935" cy="1590261"/>
        </a:xfrm>
        <a:prstGeom prst="rect">
          <a:avLst/>
        </a:prstGeom>
      </xdr:spPr>
    </xdr:pic>
    <xdr:clientData/>
  </xdr:twoCellAnchor>
  <xdr:twoCellAnchor editAs="oneCell">
    <xdr:from>
      <xdr:col>1</xdr:col>
      <xdr:colOff>160270</xdr:colOff>
      <xdr:row>6</xdr:row>
      <xdr:rowOff>48040</xdr:rowOff>
    </xdr:from>
    <xdr:to>
      <xdr:col>1</xdr:col>
      <xdr:colOff>2230922</xdr:colOff>
      <xdr:row>6</xdr:row>
      <xdr:rowOff>1538946</xdr:rowOff>
    </xdr:to>
    <xdr:pic>
      <xdr:nvPicPr>
        <xdr:cNvPr id="6" name="fancybox-img" descr="http://pricelist.narbutas.com/resized/600-600-s/pl_items_group/SIA124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70" y="5791615"/>
          <a:ext cx="2070652" cy="1490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451817</xdr:colOff>
      <xdr:row>9</xdr:row>
      <xdr:rowOff>103119</xdr:rowOff>
    </xdr:from>
    <xdr:to>
      <xdr:col>1</xdr:col>
      <xdr:colOff>1807615</xdr:colOff>
      <xdr:row>9</xdr:row>
      <xdr:rowOff>1362074</xdr:rowOff>
    </xdr:to>
    <xdr:pic>
      <xdr:nvPicPr>
        <xdr:cNvPr id="9" name="Picture 8" descr="https://www.promerka.ch/95-thickbox_default/tableau-blanc-casper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716" t="22475" r="18186" b="21717"/>
        <a:stretch/>
      </xdr:blipFill>
      <xdr:spPr bwMode="auto">
        <a:xfrm>
          <a:off x="1061417" y="11495019"/>
          <a:ext cx="1355798" cy="1258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571500</xdr:colOff>
      <xdr:row>13</xdr:row>
      <xdr:rowOff>66675</xdr:rowOff>
    </xdr:from>
    <xdr:to>
      <xdr:col>1</xdr:col>
      <xdr:colOff>1996109</xdr:colOff>
      <xdr:row>13</xdr:row>
      <xdr:rowOff>1623805</xdr:rowOff>
    </xdr:to>
    <xdr:pic>
      <xdr:nvPicPr>
        <xdr:cNvPr id="17" name="Picture 16"/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81100" y="18278475"/>
          <a:ext cx="1424609" cy="1557130"/>
        </a:xfrm>
        <a:prstGeom prst="rect">
          <a:avLst/>
        </a:prstGeom>
      </xdr:spPr>
    </xdr:pic>
    <xdr:clientData/>
  </xdr:twoCellAnchor>
  <xdr:oneCellAnchor>
    <xdr:from>
      <xdr:col>1</xdr:col>
      <xdr:colOff>605874</xdr:colOff>
      <xdr:row>12</xdr:row>
      <xdr:rowOff>129210</xdr:rowOff>
    </xdr:from>
    <xdr:ext cx="1474304" cy="1474024"/>
    <xdr:pic>
      <xdr:nvPicPr>
        <xdr:cNvPr id="18" name="bigpic" descr="Porte-manteaux / porte-parapluies EIFFEL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474" y="13226085"/>
          <a:ext cx="1474304" cy="1474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133351</xdr:colOff>
      <xdr:row>16</xdr:row>
      <xdr:rowOff>200025</xdr:rowOff>
    </xdr:from>
    <xdr:to>
      <xdr:col>1</xdr:col>
      <xdr:colOff>2457451</xdr:colOff>
      <xdr:row>16</xdr:row>
      <xdr:rowOff>1263667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1" y="24584025"/>
          <a:ext cx="2324100" cy="1063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723900</xdr:colOff>
      <xdr:row>14</xdr:row>
      <xdr:rowOff>28575</xdr:rowOff>
    </xdr:from>
    <xdr:ext cx="800100" cy="1609725"/>
    <xdr:pic>
      <xdr:nvPicPr>
        <xdr:cNvPr id="21" name="Picture 20"/>
        <xdr:cNvPicPr/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33500" y="21650325"/>
          <a:ext cx="800100" cy="1609725"/>
        </a:xfrm>
        <a:prstGeom prst="rect">
          <a:avLst/>
        </a:prstGeom>
      </xdr:spPr>
    </xdr:pic>
    <xdr:clientData/>
  </xdr:oneCellAnchor>
  <xdr:oneCellAnchor>
    <xdr:from>
      <xdr:col>1</xdr:col>
      <xdr:colOff>114301</xdr:colOff>
      <xdr:row>15</xdr:row>
      <xdr:rowOff>219075</xdr:rowOff>
    </xdr:from>
    <xdr:ext cx="2324100" cy="1063642"/>
    <xdr:pic>
      <xdr:nvPicPr>
        <xdr:cNvPr id="22" name="Picture 21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23707725"/>
          <a:ext cx="2324100" cy="1063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289892</xdr:colOff>
      <xdr:row>10</xdr:row>
      <xdr:rowOff>33130</xdr:rowOff>
    </xdr:from>
    <xdr:to>
      <xdr:col>1</xdr:col>
      <xdr:colOff>2256162</xdr:colOff>
      <xdr:row>10</xdr:row>
      <xdr:rowOff>1664804</xdr:rowOff>
    </xdr:to>
    <xdr:pic>
      <xdr:nvPicPr>
        <xdr:cNvPr id="23" name="Picture 22" descr="https://www.promerka.ch/145-thickbox_default/vielseitiger-tisch-elena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79" t="26940" r="24618" b="30153"/>
        <a:stretch/>
      </xdr:blipFill>
      <xdr:spPr bwMode="auto">
        <a:xfrm>
          <a:off x="899492" y="2347705"/>
          <a:ext cx="1966270" cy="163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621195</xdr:colOff>
      <xdr:row>11</xdr:row>
      <xdr:rowOff>157369</xdr:rowOff>
    </xdr:from>
    <xdr:ext cx="927652" cy="1490870"/>
    <xdr:pic>
      <xdr:nvPicPr>
        <xdr:cNvPr id="24" name="Picture 23" descr="cid:B81CDEE4-70B1-4BEB-8385-9444E0A21664@home"/>
        <xdr:cNvPicPr/>
      </xdr:nvPicPr>
      <xdr:blipFill>
        <a:blip xmlns:r="http://schemas.openxmlformats.org/officeDocument/2006/relationships" r:embed="rId9" r:link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0795" y="5843794"/>
          <a:ext cx="927652" cy="149087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173936</xdr:colOff>
      <xdr:row>4</xdr:row>
      <xdr:rowOff>240196</xdr:rowOff>
    </xdr:from>
    <xdr:to>
      <xdr:col>1</xdr:col>
      <xdr:colOff>2157492</xdr:colOff>
      <xdr:row>4</xdr:row>
      <xdr:rowOff>1606826</xdr:rowOff>
    </xdr:to>
    <xdr:pic>
      <xdr:nvPicPr>
        <xdr:cNvPr id="25" name="fancybox-img" descr="http://pricelist.narbutas.com/resized/600-600-s/pl_items_group/CNM322-U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086" b="12448"/>
        <a:stretch/>
      </xdr:blipFill>
      <xdr:spPr bwMode="auto">
        <a:xfrm>
          <a:off x="783536" y="9393721"/>
          <a:ext cx="1983556" cy="1366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173936</xdr:colOff>
      <xdr:row>3</xdr:row>
      <xdr:rowOff>240196</xdr:rowOff>
    </xdr:from>
    <xdr:ext cx="1983556" cy="1366630"/>
    <xdr:pic>
      <xdr:nvPicPr>
        <xdr:cNvPr id="26" name="fancybox-img" descr="http://pricelist.narbutas.com/resized/600-600-s/pl_items_group/CNM322-U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086" b="12448"/>
        <a:stretch/>
      </xdr:blipFill>
      <xdr:spPr bwMode="auto">
        <a:xfrm>
          <a:off x="783536" y="2573821"/>
          <a:ext cx="1983556" cy="1366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47626</xdr:colOff>
      <xdr:row>7</xdr:row>
      <xdr:rowOff>304801</xdr:rowOff>
    </xdr:from>
    <xdr:to>
      <xdr:col>1</xdr:col>
      <xdr:colOff>2371725</xdr:colOff>
      <xdr:row>7</xdr:row>
      <xdr:rowOff>1276125</xdr:rowOff>
    </xdr:to>
    <xdr:pic>
      <xdr:nvPicPr>
        <xdr:cNvPr id="27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6" y="8515351"/>
          <a:ext cx="2324099" cy="971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457200</xdr:colOff>
      <xdr:row>8</xdr:row>
      <xdr:rowOff>66675</xdr:rowOff>
    </xdr:from>
    <xdr:to>
      <xdr:col>1</xdr:col>
      <xdr:colOff>1885950</xdr:colOff>
      <xdr:row>8</xdr:row>
      <xdr:rowOff>1495425</xdr:rowOff>
    </xdr:to>
    <xdr:pic>
      <xdr:nvPicPr>
        <xdr:cNvPr id="16" name="specsMediumSkuProductImage" descr="Écran de projection Nobo 181,3 (H) x 240 (l) cm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0648950"/>
          <a:ext cx="14287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view="pageBreakPreview" topLeftCell="A27" zoomScaleNormal="55" zoomScaleSheetLayoutView="100" workbookViewId="0">
      <selection activeCell="G32" sqref="G32"/>
    </sheetView>
  </sheetViews>
  <sheetFormatPr defaultRowHeight="16.5" x14ac:dyDescent="0.3"/>
  <cols>
    <col min="1" max="1" width="9.140625" style="4"/>
    <col min="2" max="2" width="37" style="5" customWidth="1"/>
    <col min="3" max="3" width="15" style="4" customWidth="1"/>
    <col min="4" max="4" width="52.140625" style="21" customWidth="1"/>
    <col min="5" max="5" width="12.5703125" style="4" customWidth="1"/>
    <col min="6" max="7" width="16" style="7" customWidth="1"/>
    <col min="8" max="16384" width="9.140625" style="8"/>
  </cols>
  <sheetData>
    <row r="1" spans="1:7" ht="28.5" x14ac:dyDescent="0.3">
      <c r="A1" s="40" t="s">
        <v>82</v>
      </c>
      <c r="B1" s="41"/>
      <c r="C1" s="41"/>
      <c r="D1" s="41"/>
      <c r="E1" s="41"/>
      <c r="F1" s="41"/>
      <c r="G1" s="42"/>
    </row>
    <row r="2" spans="1:7" s="1" customFormat="1" ht="24.75" customHeight="1" x14ac:dyDescent="0.25">
      <c r="A2" s="27" t="s">
        <v>0</v>
      </c>
      <c r="B2" s="27"/>
      <c r="C2" s="27"/>
      <c r="D2" s="27" t="s">
        <v>1</v>
      </c>
      <c r="E2" s="27"/>
      <c r="F2" s="28"/>
      <c r="G2" s="28"/>
    </row>
    <row r="3" spans="1:7" s="1" customFormat="1" ht="24.75" customHeight="1" x14ac:dyDescent="0.25">
      <c r="A3" s="2" t="s">
        <v>3</v>
      </c>
      <c r="B3" s="29" t="s">
        <v>2</v>
      </c>
      <c r="C3" s="29"/>
      <c r="D3" s="29"/>
      <c r="E3" s="2" t="s">
        <v>4</v>
      </c>
      <c r="F3" s="3" t="s">
        <v>5</v>
      </c>
      <c r="G3" s="3" t="s">
        <v>6</v>
      </c>
    </row>
    <row r="4" spans="1:7" ht="134.25" customHeight="1" x14ac:dyDescent="0.3">
      <c r="A4" s="4">
        <v>1</v>
      </c>
      <c r="C4" s="4" t="s">
        <v>7</v>
      </c>
      <c r="D4" s="6" t="s">
        <v>17</v>
      </c>
      <c r="E4" s="4">
        <v>11</v>
      </c>
      <c r="F4" s="7">
        <v>401.75</v>
      </c>
      <c r="G4" s="7">
        <f>SUM(F4*E4)</f>
        <v>4419.25</v>
      </c>
    </row>
    <row r="5" spans="1:7" ht="134.25" customHeight="1" x14ac:dyDescent="0.3">
      <c r="A5" s="4">
        <v>2</v>
      </c>
      <c r="C5" s="4" t="s">
        <v>36</v>
      </c>
      <c r="D5" s="9" t="s">
        <v>37</v>
      </c>
      <c r="E5" s="4">
        <v>5</v>
      </c>
      <c r="F5" s="7">
        <v>110.75</v>
      </c>
      <c r="G5" s="7">
        <f t="shared" ref="G5:G30" si="0">SUM(F5*E5)</f>
        <v>553.75</v>
      </c>
    </row>
    <row r="6" spans="1:7" ht="134.25" customHeight="1" x14ac:dyDescent="0.3">
      <c r="A6" s="4">
        <v>3</v>
      </c>
      <c r="C6" s="4" t="s">
        <v>38</v>
      </c>
      <c r="D6" s="9" t="s">
        <v>18</v>
      </c>
      <c r="E6" s="4">
        <v>22</v>
      </c>
      <c r="F6" s="7">
        <v>190.4</v>
      </c>
      <c r="G6" s="7">
        <f t="shared" si="0"/>
        <v>4188.8</v>
      </c>
    </row>
    <row r="7" spans="1:7" ht="134.25" customHeight="1" x14ac:dyDescent="0.3">
      <c r="A7" s="4">
        <v>4</v>
      </c>
      <c r="C7" s="4" t="s">
        <v>9</v>
      </c>
      <c r="D7" s="9" t="s">
        <v>16</v>
      </c>
      <c r="E7" s="4">
        <v>7</v>
      </c>
      <c r="F7" s="7">
        <v>69.75</v>
      </c>
      <c r="G7" s="7">
        <f t="shared" si="0"/>
        <v>488.25</v>
      </c>
    </row>
    <row r="8" spans="1:7" ht="134.25" customHeight="1" x14ac:dyDescent="0.3">
      <c r="A8" s="4">
        <v>7</v>
      </c>
      <c r="C8" s="4" t="s">
        <v>10</v>
      </c>
      <c r="D8" s="9" t="s">
        <v>15</v>
      </c>
      <c r="E8" s="4">
        <v>2</v>
      </c>
      <c r="F8" s="7">
        <v>22.9</v>
      </c>
      <c r="G8" s="7">
        <f t="shared" si="0"/>
        <v>45.8</v>
      </c>
    </row>
    <row r="9" spans="1:7" ht="176.25" customHeight="1" x14ac:dyDescent="0.3">
      <c r="A9" s="4">
        <v>5</v>
      </c>
      <c r="B9" s="10"/>
      <c r="C9" s="11" t="s">
        <v>72</v>
      </c>
      <c r="D9" s="9" t="s">
        <v>42</v>
      </c>
      <c r="E9" s="4">
        <v>1</v>
      </c>
      <c r="F9" s="7">
        <v>448.85</v>
      </c>
      <c r="G9" s="7">
        <f t="shared" si="0"/>
        <v>448.85</v>
      </c>
    </row>
    <row r="10" spans="1:7" ht="134.25" customHeight="1" x14ac:dyDescent="0.3">
      <c r="A10" s="4">
        <v>6</v>
      </c>
      <c r="B10" s="10"/>
      <c r="C10" s="4" t="s">
        <v>11</v>
      </c>
      <c r="D10" s="9" t="s">
        <v>14</v>
      </c>
      <c r="E10" s="4">
        <v>14</v>
      </c>
      <c r="F10" s="13">
        <v>105</v>
      </c>
      <c r="G10" s="7">
        <f t="shared" si="0"/>
        <v>1470</v>
      </c>
    </row>
    <row r="11" spans="1:7" ht="134.25" customHeight="1" x14ac:dyDescent="0.3">
      <c r="A11" s="4">
        <v>7</v>
      </c>
      <c r="B11" s="12"/>
      <c r="C11" s="4" t="s">
        <v>12</v>
      </c>
      <c r="D11" s="9" t="s">
        <v>13</v>
      </c>
      <c r="E11" s="4">
        <v>1</v>
      </c>
      <c r="F11" s="13">
        <v>65.3</v>
      </c>
      <c r="G11" s="7">
        <f t="shared" si="0"/>
        <v>65.3</v>
      </c>
    </row>
    <row r="12" spans="1:7" ht="134.25" customHeight="1" x14ac:dyDescent="0.3">
      <c r="A12" s="4">
        <v>8</v>
      </c>
      <c r="C12" s="4" t="s">
        <v>19</v>
      </c>
      <c r="D12" s="9" t="s">
        <v>22</v>
      </c>
      <c r="E12" s="4">
        <v>3</v>
      </c>
      <c r="F12" s="7">
        <v>26.95</v>
      </c>
      <c r="G12" s="7">
        <f t="shared" si="0"/>
        <v>80.849999999999994</v>
      </c>
    </row>
    <row r="13" spans="1:7" ht="134.25" customHeight="1" x14ac:dyDescent="0.3">
      <c r="A13" s="4">
        <v>9</v>
      </c>
      <c r="B13" s="12"/>
      <c r="C13" s="4">
        <v>5617818</v>
      </c>
      <c r="D13" s="9" t="s">
        <v>46</v>
      </c>
      <c r="E13" s="4">
        <v>1</v>
      </c>
      <c r="F13" s="7">
        <v>449.85</v>
      </c>
      <c r="G13" s="7">
        <f t="shared" si="0"/>
        <v>449.85</v>
      </c>
    </row>
    <row r="14" spans="1:7" ht="134.25" customHeight="1" x14ac:dyDescent="0.3">
      <c r="A14" s="4">
        <v>10</v>
      </c>
      <c r="B14" s="14"/>
      <c r="C14" s="4" t="s">
        <v>21</v>
      </c>
      <c r="D14" s="9" t="s">
        <v>23</v>
      </c>
      <c r="E14" s="4">
        <v>6</v>
      </c>
      <c r="F14" s="7">
        <v>47</v>
      </c>
      <c r="G14" s="7">
        <f t="shared" si="0"/>
        <v>282</v>
      </c>
    </row>
    <row r="15" spans="1:7" ht="134.25" customHeight="1" x14ac:dyDescent="0.3">
      <c r="A15" s="4">
        <v>11</v>
      </c>
      <c r="B15" s="8"/>
      <c r="C15" s="4" t="s">
        <v>24</v>
      </c>
      <c r="D15" s="9" t="s">
        <v>48</v>
      </c>
      <c r="E15" s="4">
        <v>9</v>
      </c>
      <c r="F15" s="7">
        <v>5.4</v>
      </c>
      <c r="G15" s="7">
        <f t="shared" si="0"/>
        <v>48.6</v>
      </c>
    </row>
    <row r="16" spans="1:7" ht="147" customHeight="1" x14ac:dyDescent="0.3">
      <c r="A16" s="4">
        <v>12</v>
      </c>
      <c r="B16" s="15"/>
      <c r="C16" s="31"/>
      <c r="D16" s="32" t="s">
        <v>75</v>
      </c>
      <c r="E16" s="31">
        <v>1</v>
      </c>
      <c r="F16" s="13">
        <v>187.3</v>
      </c>
      <c r="G16" s="33">
        <f t="shared" si="0"/>
        <v>187.3</v>
      </c>
    </row>
    <row r="17" spans="1:8" ht="134.25" customHeight="1" x14ac:dyDescent="0.3">
      <c r="A17" s="4">
        <v>13</v>
      </c>
      <c r="B17" s="8"/>
      <c r="C17" s="4" t="s">
        <v>25</v>
      </c>
      <c r="D17" s="4" t="s">
        <v>25</v>
      </c>
      <c r="E17" s="4">
        <v>1</v>
      </c>
      <c r="F17" s="4">
        <v>0</v>
      </c>
      <c r="G17" s="7">
        <f t="shared" si="0"/>
        <v>0</v>
      </c>
    </row>
    <row r="18" spans="1:8" ht="134.25" customHeight="1" x14ac:dyDescent="0.3">
      <c r="A18" s="4">
        <v>14</v>
      </c>
      <c r="B18" s="8"/>
      <c r="C18" s="4" t="s">
        <v>25</v>
      </c>
      <c r="D18" s="4" t="s">
        <v>25</v>
      </c>
      <c r="E18" s="4">
        <v>1</v>
      </c>
      <c r="F18" s="4">
        <v>0</v>
      </c>
      <c r="G18" s="7">
        <f t="shared" si="0"/>
        <v>0</v>
      </c>
    </row>
    <row r="19" spans="1:8" ht="134.25" customHeight="1" x14ac:dyDescent="0.3">
      <c r="A19" s="4">
        <v>15</v>
      </c>
      <c r="B19" s="8"/>
      <c r="C19" s="4" t="s">
        <v>25</v>
      </c>
      <c r="D19" s="4" t="s">
        <v>25</v>
      </c>
      <c r="E19" s="4">
        <v>1</v>
      </c>
      <c r="F19" s="4">
        <v>0</v>
      </c>
      <c r="G19" s="7">
        <f t="shared" si="0"/>
        <v>0</v>
      </c>
    </row>
    <row r="20" spans="1:8" ht="134.25" customHeight="1" x14ac:dyDescent="0.3">
      <c r="A20" s="4">
        <v>16</v>
      </c>
      <c r="B20" s="8"/>
      <c r="C20" s="4" t="s">
        <v>25</v>
      </c>
      <c r="D20" s="4" t="s">
        <v>25</v>
      </c>
      <c r="E20" s="4">
        <v>1</v>
      </c>
      <c r="F20" s="4">
        <v>0</v>
      </c>
      <c r="G20" s="7">
        <f t="shared" si="0"/>
        <v>0</v>
      </c>
    </row>
    <row r="21" spans="1:8" ht="134.25" customHeight="1" x14ac:dyDescent="0.3">
      <c r="A21" s="4">
        <v>17</v>
      </c>
      <c r="B21" s="34"/>
      <c r="C21" s="35">
        <v>6906879</v>
      </c>
      <c r="D21" s="32" t="s">
        <v>74</v>
      </c>
      <c r="E21" s="31">
        <v>1</v>
      </c>
      <c r="F21" s="13">
        <v>134.1</v>
      </c>
      <c r="G21" s="33">
        <f t="shared" si="0"/>
        <v>134.1</v>
      </c>
    </row>
    <row r="22" spans="1:8" ht="134.25" customHeight="1" x14ac:dyDescent="0.3">
      <c r="A22" s="4">
        <v>18</v>
      </c>
      <c r="B22" s="8"/>
      <c r="C22" s="4" t="s">
        <v>25</v>
      </c>
      <c r="D22" s="4" t="s">
        <v>25</v>
      </c>
      <c r="E22" s="4">
        <v>1</v>
      </c>
      <c r="F22" s="4">
        <v>0</v>
      </c>
      <c r="G22" s="7">
        <f t="shared" si="0"/>
        <v>0</v>
      </c>
    </row>
    <row r="23" spans="1:8" ht="134.25" customHeight="1" x14ac:dyDescent="0.3">
      <c r="A23" s="4">
        <v>19</v>
      </c>
      <c r="B23" s="8"/>
      <c r="C23" s="4" t="s">
        <v>25</v>
      </c>
      <c r="D23" s="4" t="s">
        <v>25</v>
      </c>
      <c r="E23" s="4">
        <v>1</v>
      </c>
      <c r="F23" s="4">
        <v>0</v>
      </c>
      <c r="G23" s="7">
        <f t="shared" si="0"/>
        <v>0</v>
      </c>
    </row>
    <row r="24" spans="1:8" ht="134.25" customHeight="1" x14ac:dyDescent="0.3">
      <c r="A24" s="4">
        <v>20</v>
      </c>
      <c r="B24" s="8"/>
      <c r="C24" s="4" t="s">
        <v>25</v>
      </c>
      <c r="D24" s="4" t="s">
        <v>25</v>
      </c>
      <c r="E24" s="4">
        <v>1</v>
      </c>
      <c r="F24" s="4">
        <v>0</v>
      </c>
      <c r="G24" s="7">
        <f t="shared" si="0"/>
        <v>0</v>
      </c>
    </row>
    <row r="25" spans="1:8" ht="134.25" customHeight="1" x14ac:dyDescent="0.3">
      <c r="A25" s="4">
        <v>21</v>
      </c>
      <c r="B25" s="8"/>
      <c r="C25" s="4" t="s">
        <v>25</v>
      </c>
      <c r="D25" s="4" t="s">
        <v>25</v>
      </c>
      <c r="E25" s="4">
        <v>1</v>
      </c>
      <c r="F25" s="4">
        <v>0</v>
      </c>
      <c r="G25" s="7">
        <f t="shared" si="0"/>
        <v>0</v>
      </c>
    </row>
    <row r="26" spans="1:8" ht="134.25" customHeight="1" x14ac:dyDescent="0.3">
      <c r="A26" s="4">
        <v>22</v>
      </c>
      <c r="B26" s="8"/>
      <c r="C26" s="4" t="s">
        <v>26</v>
      </c>
      <c r="D26" s="9" t="s">
        <v>27</v>
      </c>
      <c r="E26" s="4">
        <v>1</v>
      </c>
      <c r="F26" s="7">
        <v>171</v>
      </c>
      <c r="G26" s="7">
        <f t="shared" si="0"/>
        <v>171</v>
      </c>
    </row>
    <row r="27" spans="1:8" ht="71.25" customHeight="1" x14ac:dyDescent="0.3">
      <c r="A27" s="4">
        <v>23</v>
      </c>
      <c r="B27" s="4" t="s">
        <v>28</v>
      </c>
      <c r="C27" s="4" t="s">
        <v>25</v>
      </c>
      <c r="D27" s="4" t="s">
        <v>25</v>
      </c>
      <c r="E27" s="4">
        <v>1</v>
      </c>
      <c r="F27" s="4">
        <v>0</v>
      </c>
      <c r="G27" s="7">
        <f t="shared" si="0"/>
        <v>0</v>
      </c>
    </row>
    <row r="28" spans="1:8" ht="71.25" customHeight="1" x14ac:dyDescent="0.3">
      <c r="A28" s="4">
        <v>24</v>
      </c>
      <c r="B28" s="4" t="s">
        <v>29</v>
      </c>
      <c r="C28" s="4" t="s">
        <v>25</v>
      </c>
      <c r="D28" s="4" t="s">
        <v>25</v>
      </c>
      <c r="E28" s="4">
        <v>1</v>
      </c>
      <c r="F28" s="4">
        <v>0</v>
      </c>
      <c r="G28" s="7">
        <f t="shared" si="0"/>
        <v>0</v>
      </c>
    </row>
    <row r="29" spans="1:8" ht="71.25" customHeight="1" x14ac:dyDescent="0.3">
      <c r="A29" s="4">
        <v>25</v>
      </c>
      <c r="B29" s="4" t="s">
        <v>30</v>
      </c>
      <c r="C29" s="4" t="s">
        <v>25</v>
      </c>
      <c r="D29" s="4" t="s">
        <v>25</v>
      </c>
      <c r="E29" s="4">
        <v>1</v>
      </c>
      <c r="F29" s="4">
        <v>0</v>
      </c>
      <c r="G29" s="7">
        <f t="shared" si="0"/>
        <v>0</v>
      </c>
    </row>
    <row r="30" spans="1:8" ht="134.25" customHeight="1" x14ac:dyDescent="0.3">
      <c r="A30" s="4">
        <v>26</v>
      </c>
      <c r="B30" s="12"/>
      <c r="C30" s="4" t="s">
        <v>31</v>
      </c>
      <c r="D30" s="9" t="s">
        <v>49</v>
      </c>
      <c r="E30" s="4">
        <v>5</v>
      </c>
      <c r="F30" s="7">
        <v>38.9</v>
      </c>
      <c r="G30" s="7">
        <f t="shared" si="0"/>
        <v>194.5</v>
      </c>
    </row>
    <row r="31" spans="1:8" ht="55.5" customHeight="1" x14ac:dyDescent="0.3">
      <c r="A31" s="4">
        <v>27</v>
      </c>
      <c r="B31" s="16" t="s">
        <v>32</v>
      </c>
      <c r="D31" s="17" t="s">
        <v>32</v>
      </c>
      <c r="E31" s="4">
        <v>1</v>
      </c>
      <c r="F31" s="7">
        <v>150</v>
      </c>
      <c r="G31" s="7">
        <v>150</v>
      </c>
    </row>
    <row r="32" spans="1:8" s="19" customFormat="1" ht="24.75" customHeight="1" x14ac:dyDescent="0.25">
      <c r="A32" s="30" t="s">
        <v>33</v>
      </c>
      <c r="B32" s="30"/>
      <c r="C32" s="30"/>
      <c r="D32" s="30" t="s">
        <v>34</v>
      </c>
      <c r="E32" s="30"/>
      <c r="F32" s="30"/>
      <c r="G32" s="18">
        <f>SUM(G4:G31)</f>
        <v>13378.199999999999</v>
      </c>
      <c r="H32" s="5"/>
    </row>
    <row r="33" spans="4:4" x14ac:dyDescent="0.3">
      <c r="D33" s="20"/>
    </row>
    <row r="34" spans="4:4" x14ac:dyDescent="0.3">
      <c r="D34" s="20"/>
    </row>
    <row r="35" spans="4:4" x14ac:dyDescent="0.3">
      <c r="D35" s="20"/>
    </row>
  </sheetData>
  <mergeCells count="7">
    <mergeCell ref="A1:G1"/>
    <mergeCell ref="A2:C2"/>
    <mergeCell ref="D2:E2"/>
    <mergeCell ref="F2:G2"/>
    <mergeCell ref="B3:D3"/>
    <mergeCell ref="A32:C32"/>
    <mergeCell ref="D32:F32"/>
  </mergeCells>
  <pageMargins left="0.7" right="0.7" top="0.75" bottom="0.75" header="0.3" footer="0.3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view="pageBreakPreview" topLeftCell="A10" zoomScale="60" zoomScaleNormal="100" workbookViewId="0">
      <selection activeCell="D17" sqref="D17:F17"/>
    </sheetView>
  </sheetViews>
  <sheetFormatPr defaultRowHeight="16.5" x14ac:dyDescent="0.3"/>
  <cols>
    <col min="1" max="1" width="9.140625" style="4"/>
    <col min="2" max="2" width="40.85546875" style="5" customWidth="1"/>
    <col min="3" max="3" width="15" style="4" customWidth="1"/>
    <col min="4" max="4" width="63.140625" style="21" customWidth="1"/>
    <col min="5" max="5" width="12.5703125" style="4" customWidth="1"/>
    <col min="6" max="6" width="16" style="7" customWidth="1"/>
    <col min="7" max="7" width="20.42578125" style="7" customWidth="1"/>
    <col min="8" max="16384" width="9.140625" style="8"/>
  </cols>
  <sheetData>
    <row r="1" spans="1:7" ht="39.75" customHeight="1" x14ac:dyDescent="0.3">
      <c r="A1" s="40" t="s">
        <v>82</v>
      </c>
      <c r="B1" s="41"/>
      <c r="C1" s="41"/>
      <c r="D1" s="41"/>
      <c r="E1" s="41"/>
      <c r="F1" s="41"/>
      <c r="G1" s="42"/>
    </row>
    <row r="2" spans="1:7" s="1" customFormat="1" ht="24.75" customHeight="1" x14ac:dyDescent="0.25">
      <c r="A2" s="27" t="s">
        <v>52</v>
      </c>
      <c r="B2" s="27"/>
      <c r="C2" s="27"/>
      <c r="D2" s="27" t="s">
        <v>53</v>
      </c>
      <c r="E2" s="27"/>
      <c r="F2" s="28"/>
      <c r="G2" s="28"/>
    </row>
    <row r="3" spans="1:7" s="1" customFormat="1" ht="24.75" customHeight="1" x14ac:dyDescent="0.25">
      <c r="A3" s="2" t="s">
        <v>3</v>
      </c>
      <c r="B3" s="29" t="s">
        <v>2</v>
      </c>
      <c r="C3" s="29"/>
      <c r="D3" s="29"/>
      <c r="E3" s="2" t="s">
        <v>4</v>
      </c>
      <c r="F3" s="3" t="s">
        <v>5</v>
      </c>
      <c r="G3" s="3" t="s">
        <v>6</v>
      </c>
    </row>
    <row r="4" spans="1:7" ht="132.75" customHeight="1" x14ac:dyDescent="0.3">
      <c r="A4" s="4">
        <v>1</v>
      </c>
      <c r="B4" s="22"/>
      <c r="C4" s="4" t="s">
        <v>50</v>
      </c>
      <c r="D4" s="23" t="s">
        <v>51</v>
      </c>
      <c r="E4" s="4">
        <v>4</v>
      </c>
      <c r="F4" s="7">
        <v>149.19999999999999</v>
      </c>
      <c r="G4" s="7">
        <f>SUM(F4*E4)</f>
        <v>596.79999999999995</v>
      </c>
    </row>
    <row r="5" spans="1:7" ht="132.75" customHeight="1" x14ac:dyDescent="0.3">
      <c r="A5" s="4">
        <v>2</v>
      </c>
      <c r="B5" s="12"/>
      <c r="C5" s="4" t="s">
        <v>44</v>
      </c>
      <c r="D5" s="9" t="s">
        <v>45</v>
      </c>
      <c r="E5" s="4">
        <v>20</v>
      </c>
      <c r="F5" s="7">
        <v>102.6</v>
      </c>
      <c r="G5" s="7">
        <f t="shared" ref="G5:G6" si="0">SUM(F5*E5)</f>
        <v>2052</v>
      </c>
    </row>
    <row r="6" spans="1:7" ht="132.75" customHeight="1" x14ac:dyDescent="0.3">
      <c r="A6" s="4">
        <v>3</v>
      </c>
      <c r="C6" s="4" t="s">
        <v>12</v>
      </c>
      <c r="D6" s="9" t="s">
        <v>13</v>
      </c>
      <c r="E6" s="4">
        <v>3</v>
      </c>
      <c r="F6" s="7">
        <v>65.3</v>
      </c>
      <c r="G6" s="7">
        <f t="shared" si="0"/>
        <v>195.89999999999998</v>
      </c>
    </row>
    <row r="7" spans="1:7" ht="132.75" customHeight="1" x14ac:dyDescent="0.3">
      <c r="A7" s="4">
        <v>4</v>
      </c>
      <c r="C7" s="4" t="s">
        <v>19</v>
      </c>
      <c r="D7" s="9" t="s">
        <v>22</v>
      </c>
      <c r="E7" s="4">
        <v>132</v>
      </c>
      <c r="F7" s="7">
        <v>26.95</v>
      </c>
      <c r="G7" s="7">
        <f t="shared" ref="G7:G15" si="1">SUM(F7*E7)</f>
        <v>3557.4</v>
      </c>
    </row>
    <row r="8" spans="1:7" ht="132.75" customHeight="1" x14ac:dyDescent="0.3">
      <c r="A8" s="4">
        <v>5</v>
      </c>
      <c r="C8" s="4" t="s">
        <v>7</v>
      </c>
      <c r="D8" s="6" t="s">
        <v>17</v>
      </c>
      <c r="E8" s="4">
        <v>1</v>
      </c>
      <c r="F8" s="7">
        <v>401.75</v>
      </c>
      <c r="G8" s="7">
        <f t="shared" si="1"/>
        <v>401.75</v>
      </c>
    </row>
    <row r="9" spans="1:7" ht="132.75" customHeight="1" x14ac:dyDescent="0.3">
      <c r="A9" s="4">
        <v>6</v>
      </c>
      <c r="C9" s="4" t="s">
        <v>36</v>
      </c>
      <c r="D9" s="9" t="s">
        <v>37</v>
      </c>
      <c r="E9" s="4">
        <v>1</v>
      </c>
      <c r="F9" s="7">
        <v>110.75</v>
      </c>
      <c r="G9" s="7">
        <f t="shared" si="1"/>
        <v>110.75</v>
      </c>
    </row>
    <row r="10" spans="1:7" ht="155.25" customHeight="1" x14ac:dyDescent="0.3">
      <c r="A10" s="4">
        <v>7</v>
      </c>
      <c r="C10" s="4" t="s">
        <v>8</v>
      </c>
      <c r="D10" s="9" t="s">
        <v>39</v>
      </c>
      <c r="E10" s="4">
        <v>1</v>
      </c>
      <c r="F10" s="7">
        <v>211.4</v>
      </c>
      <c r="G10" s="7">
        <f t="shared" si="1"/>
        <v>211.4</v>
      </c>
    </row>
    <row r="11" spans="1:7" ht="132.75" customHeight="1" x14ac:dyDescent="0.3">
      <c r="A11" s="4">
        <v>8</v>
      </c>
      <c r="C11" s="4" t="s">
        <v>9</v>
      </c>
      <c r="D11" s="9" t="s">
        <v>16</v>
      </c>
      <c r="E11" s="4">
        <v>1</v>
      </c>
      <c r="F11" s="7">
        <v>69.75</v>
      </c>
      <c r="G11" s="7">
        <f t="shared" si="1"/>
        <v>69.75</v>
      </c>
    </row>
    <row r="12" spans="1:7" ht="132.75" customHeight="1" x14ac:dyDescent="0.3">
      <c r="A12" s="4">
        <v>9</v>
      </c>
      <c r="B12" s="8"/>
      <c r="C12" s="4" t="s">
        <v>24</v>
      </c>
      <c r="D12" s="9" t="s">
        <v>48</v>
      </c>
      <c r="E12" s="4">
        <v>1</v>
      </c>
      <c r="F12" s="7">
        <v>5.4</v>
      </c>
      <c r="G12" s="7">
        <f t="shared" si="1"/>
        <v>5.4</v>
      </c>
    </row>
    <row r="13" spans="1:7" ht="132.75" customHeight="1" x14ac:dyDescent="0.3">
      <c r="A13" s="4">
        <v>10</v>
      </c>
      <c r="B13" s="24"/>
      <c r="C13" s="4" t="s">
        <v>25</v>
      </c>
      <c r="D13" s="4" t="s">
        <v>25</v>
      </c>
      <c r="E13" s="4">
        <v>1</v>
      </c>
      <c r="F13" s="4">
        <v>0</v>
      </c>
      <c r="G13" s="7">
        <f t="shared" si="1"/>
        <v>0</v>
      </c>
    </row>
    <row r="14" spans="1:7" ht="132.75" customHeight="1" x14ac:dyDescent="0.3">
      <c r="A14" s="4">
        <v>11</v>
      </c>
      <c r="B14" s="24"/>
      <c r="C14" s="4" t="s">
        <v>25</v>
      </c>
      <c r="D14" s="4" t="s">
        <v>25</v>
      </c>
      <c r="E14" s="4">
        <v>1</v>
      </c>
      <c r="F14" s="4">
        <v>0</v>
      </c>
      <c r="G14" s="7">
        <f t="shared" si="1"/>
        <v>0</v>
      </c>
    </row>
    <row r="15" spans="1:7" ht="63" customHeight="1" x14ac:dyDescent="0.3">
      <c r="A15" s="4">
        <v>12</v>
      </c>
      <c r="B15" s="24" t="s">
        <v>54</v>
      </c>
      <c r="C15" s="4" t="s">
        <v>25</v>
      </c>
      <c r="D15" s="4" t="s">
        <v>25</v>
      </c>
      <c r="E15" s="4">
        <v>9</v>
      </c>
      <c r="F15" s="4">
        <v>0</v>
      </c>
      <c r="G15" s="7">
        <f t="shared" si="1"/>
        <v>0</v>
      </c>
    </row>
    <row r="16" spans="1:7" ht="66" customHeight="1" x14ac:dyDescent="0.3">
      <c r="A16" s="4">
        <v>13</v>
      </c>
      <c r="B16" s="16" t="s">
        <v>32</v>
      </c>
      <c r="D16" s="17" t="s">
        <v>32</v>
      </c>
      <c r="E16" s="4">
        <v>1</v>
      </c>
      <c r="F16" s="7">
        <v>150</v>
      </c>
      <c r="G16" s="7">
        <v>150</v>
      </c>
    </row>
    <row r="17" spans="1:8" s="19" customFormat="1" ht="24.75" customHeight="1" x14ac:dyDescent="0.25">
      <c r="A17" s="30" t="s">
        <v>33</v>
      </c>
      <c r="B17" s="30"/>
      <c r="C17" s="30"/>
      <c r="D17" s="30" t="s">
        <v>52</v>
      </c>
      <c r="E17" s="30"/>
      <c r="F17" s="30"/>
      <c r="G17" s="18">
        <f>SUM(G4:G16)</f>
        <v>7351.15</v>
      </c>
      <c r="H17" s="5"/>
    </row>
    <row r="18" spans="1:8" x14ac:dyDescent="0.3">
      <c r="D18" s="20"/>
    </row>
    <row r="19" spans="1:8" s="4" customFormat="1" x14ac:dyDescent="0.3">
      <c r="B19" s="5"/>
      <c r="D19" s="20"/>
      <c r="F19" s="7"/>
      <c r="G19" s="7"/>
      <c r="H19" s="8"/>
    </row>
    <row r="20" spans="1:8" s="4" customFormat="1" x14ac:dyDescent="0.3">
      <c r="B20" s="5"/>
      <c r="D20" s="20"/>
      <c r="F20" s="7"/>
      <c r="G20" s="7"/>
      <c r="H20" s="8"/>
    </row>
  </sheetData>
  <mergeCells count="7">
    <mergeCell ref="A1:G1"/>
    <mergeCell ref="A2:C2"/>
    <mergeCell ref="D2:E2"/>
    <mergeCell ref="F2:G2"/>
    <mergeCell ref="B3:D3"/>
    <mergeCell ref="A17:C17"/>
    <mergeCell ref="D17:F17"/>
  </mergeCells>
  <pageMargins left="0.7" right="0.7" top="0.75" bottom="0.75" header="0.3" footer="0.3"/>
  <pageSetup paperSize="9" scale="4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view="pageBreakPreview" topLeftCell="A18" zoomScale="85" zoomScaleNormal="100" zoomScaleSheetLayoutView="85" workbookViewId="0">
      <selection activeCell="G24" sqref="G24"/>
    </sheetView>
  </sheetViews>
  <sheetFormatPr defaultRowHeight="16.5" x14ac:dyDescent="0.3"/>
  <cols>
    <col min="1" max="1" width="9.140625" style="4"/>
    <col min="2" max="2" width="37" style="5" customWidth="1"/>
    <col min="3" max="3" width="15" style="4" customWidth="1"/>
    <col min="4" max="4" width="63.140625" style="21" customWidth="1"/>
    <col min="5" max="5" width="12.5703125" style="4" customWidth="1"/>
    <col min="6" max="6" width="16" style="7" customWidth="1"/>
    <col min="7" max="7" width="20.42578125" style="7" customWidth="1"/>
    <col min="8" max="16384" width="9.140625" style="8"/>
  </cols>
  <sheetData>
    <row r="1" spans="1:12" ht="39.75" customHeight="1" x14ac:dyDescent="0.3">
      <c r="A1" s="40" t="s">
        <v>82</v>
      </c>
      <c r="B1" s="41"/>
      <c r="C1" s="41"/>
      <c r="D1" s="41"/>
      <c r="E1" s="41"/>
      <c r="F1" s="41"/>
      <c r="G1" s="42"/>
    </row>
    <row r="2" spans="1:12" s="1" customFormat="1" ht="24.75" customHeight="1" x14ac:dyDescent="0.25">
      <c r="A2" s="27" t="s">
        <v>40</v>
      </c>
      <c r="B2" s="27"/>
      <c r="C2" s="27"/>
      <c r="D2" s="27" t="s">
        <v>41</v>
      </c>
      <c r="E2" s="27"/>
      <c r="F2" s="28"/>
      <c r="G2" s="28"/>
    </row>
    <row r="3" spans="1:12" s="1" customFormat="1" ht="24.75" customHeight="1" x14ac:dyDescent="0.25">
      <c r="A3" s="2" t="s">
        <v>3</v>
      </c>
      <c r="B3" s="29" t="s">
        <v>2</v>
      </c>
      <c r="C3" s="29"/>
      <c r="D3" s="29"/>
      <c r="E3" s="2" t="s">
        <v>4</v>
      </c>
      <c r="F3" s="3" t="s">
        <v>5</v>
      </c>
      <c r="G3" s="3" t="s">
        <v>6</v>
      </c>
    </row>
    <row r="4" spans="1:12" ht="134.25" customHeight="1" x14ac:dyDescent="0.3">
      <c r="A4" s="4">
        <v>1</v>
      </c>
      <c r="C4" s="4" t="s">
        <v>7</v>
      </c>
      <c r="D4" s="6" t="s">
        <v>17</v>
      </c>
      <c r="E4" s="4">
        <v>21</v>
      </c>
      <c r="F4" s="7">
        <v>401.75</v>
      </c>
      <c r="G4" s="7">
        <f>SUM(F4*E4)</f>
        <v>8436.75</v>
      </c>
      <c r="L4" s="39"/>
    </row>
    <row r="5" spans="1:12" ht="69" customHeight="1" x14ac:dyDescent="0.3">
      <c r="A5" s="4">
        <v>2</v>
      </c>
      <c r="B5" s="4" t="s">
        <v>35</v>
      </c>
      <c r="C5" s="4" t="s">
        <v>25</v>
      </c>
      <c r="D5" s="4" t="s">
        <v>25</v>
      </c>
      <c r="E5" s="4">
        <v>21</v>
      </c>
      <c r="F5" s="4">
        <v>0</v>
      </c>
      <c r="G5" s="7">
        <f t="shared" ref="G5" si="0">SUM(F5*E5)</f>
        <v>0</v>
      </c>
    </row>
    <row r="6" spans="1:12" ht="134.25" customHeight="1" x14ac:dyDescent="0.3">
      <c r="A6" s="4">
        <v>3</v>
      </c>
      <c r="C6" s="4" t="s">
        <v>36</v>
      </c>
      <c r="D6" s="9" t="s">
        <v>37</v>
      </c>
      <c r="E6" s="4">
        <v>21</v>
      </c>
      <c r="F6" s="7">
        <v>110.75</v>
      </c>
      <c r="G6" s="7">
        <f t="shared" ref="G6:G19" si="1">SUM(F6*E6)</f>
        <v>2325.75</v>
      </c>
    </row>
    <row r="7" spans="1:12" ht="174" customHeight="1" x14ac:dyDescent="0.3">
      <c r="A7" s="4">
        <v>4</v>
      </c>
      <c r="C7" s="4" t="s">
        <v>8</v>
      </c>
      <c r="D7" s="9" t="s">
        <v>39</v>
      </c>
      <c r="E7" s="4">
        <v>19</v>
      </c>
      <c r="F7" s="7">
        <v>211.4</v>
      </c>
      <c r="G7" s="7">
        <f t="shared" si="1"/>
        <v>4016.6</v>
      </c>
    </row>
    <row r="8" spans="1:12" ht="134.25" customHeight="1" x14ac:dyDescent="0.3">
      <c r="A8" s="4">
        <v>5</v>
      </c>
      <c r="C8" s="4" t="s">
        <v>38</v>
      </c>
      <c r="D8" s="9" t="s">
        <v>18</v>
      </c>
      <c r="E8" s="4">
        <v>19</v>
      </c>
      <c r="F8" s="7">
        <v>190.4</v>
      </c>
      <c r="G8" s="7">
        <f t="shared" si="1"/>
        <v>3617.6</v>
      </c>
    </row>
    <row r="9" spans="1:12" ht="134.25" customHeight="1" x14ac:dyDescent="0.3">
      <c r="A9" s="4">
        <v>6</v>
      </c>
      <c r="C9" s="4" t="s">
        <v>9</v>
      </c>
      <c r="D9" s="9" t="s">
        <v>16</v>
      </c>
      <c r="E9" s="4">
        <v>21</v>
      </c>
      <c r="F9" s="7">
        <v>69.75</v>
      </c>
      <c r="G9" s="7">
        <f t="shared" si="1"/>
        <v>1464.75</v>
      </c>
    </row>
    <row r="10" spans="1:12" ht="134.25" customHeight="1" x14ac:dyDescent="0.3">
      <c r="A10" s="4">
        <v>7</v>
      </c>
      <c r="C10" s="4" t="s">
        <v>10</v>
      </c>
      <c r="D10" s="9" t="s">
        <v>15</v>
      </c>
      <c r="E10" s="4">
        <v>21</v>
      </c>
      <c r="F10" s="7">
        <v>22.9</v>
      </c>
      <c r="G10" s="7">
        <f t="shared" si="1"/>
        <v>480.9</v>
      </c>
    </row>
    <row r="11" spans="1:12" ht="177" customHeight="1" x14ac:dyDescent="0.3">
      <c r="A11" s="4">
        <v>8</v>
      </c>
      <c r="B11" s="10"/>
      <c r="C11" s="11" t="s">
        <v>73</v>
      </c>
      <c r="D11" s="9" t="s">
        <v>43</v>
      </c>
      <c r="E11" s="36">
        <v>1</v>
      </c>
      <c r="F11" s="13">
        <v>440.5</v>
      </c>
      <c r="G11" s="7">
        <f t="shared" si="1"/>
        <v>440.5</v>
      </c>
    </row>
    <row r="12" spans="1:12" ht="134.25" customHeight="1" x14ac:dyDescent="0.3">
      <c r="A12" s="4">
        <v>9</v>
      </c>
      <c r="B12" s="10"/>
      <c r="C12" s="4" t="s">
        <v>11</v>
      </c>
      <c r="D12" s="9" t="s">
        <v>14</v>
      </c>
      <c r="E12" s="36">
        <v>20</v>
      </c>
      <c r="F12" s="13">
        <v>105</v>
      </c>
      <c r="G12" s="7">
        <f t="shared" si="1"/>
        <v>2100</v>
      </c>
    </row>
    <row r="13" spans="1:12" ht="134.25" customHeight="1" x14ac:dyDescent="0.3">
      <c r="A13" s="4">
        <v>10</v>
      </c>
      <c r="B13" s="12"/>
      <c r="C13" s="4" t="s">
        <v>44</v>
      </c>
      <c r="D13" s="9" t="s">
        <v>45</v>
      </c>
      <c r="E13" s="4">
        <v>1</v>
      </c>
      <c r="F13" s="7">
        <v>102.6</v>
      </c>
      <c r="G13" s="7">
        <f t="shared" si="1"/>
        <v>102.6</v>
      </c>
    </row>
    <row r="14" spans="1:12" ht="134.25" customHeight="1" x14ac:dyDescent="0.3">
      <c r="A14" s="4">
        <v>11</v>
      </c>
      <c r="C14" s="4" t="s">
        <v>19</v>
      </c>
      <c r="D14" s="9" t="s">
        <v>22</v>
      </c>
      <c r="E14" s="4">
        <v>8</v>
      </c>
      <c r="F14" s="7">
        <v>26.95</v>
      </c>
      <c r="G14" s="7">
        <f t="shared" si="1"/>
        <v>215.6</v>
      </c>
    </row>
    <row r="15" spans="1:12" ht="134.25" customHeight="1" x14ac:dyDescent="0.3">
      <c r="A15" s="4">
        <v>12</v>
      </c>
      <c r="C15" s="4">
        <v>5617818</v>
      </c>
      <c r="D15" s="9" t="s">
        <v>46</v>
      </c>
      <c r="E15" s="4">
        <v>9</v>
      </c>
      <c r="F15" s="7">
        <v>449.85</v>
      </c>
      <c r="G15" s="7">
        <f t="shared" si="1"/>
        <v>4048.65</v>
      </c>
    </row>
    <row r="16" spans="1:12" ht="134.25" customHeight="1" x14ac:dyDescent="0.3">
      <c r="A16" s="4">
        <v>13</v>
      </c>
      <c r="B16" s="12"/>
      <c r="C16" s="4" t="s">
        <v>20</v>
      </c>
      <c r="D16" s="9" t="s">
        <v>47</v>
      </c>
      <c r="E16" s="4">
        <v>2</v>
      </c>
      <c r="F16" s="7">
        <v>27.75</v>
      </c>
      <c r="G16" s="7">
        <f t="shared" si="1"/>
        <v>55.5</v>
      </c>
    </row>
    <row r="17" spans="1:8" ht="134.25" customHeight="1" x14ac:dyDescent="0.3">
      <c r="A17" s="4">
        <v>14</v>
      </c>
      <c r="B17" s="14"/>
      <c r="C17" s="4" t="s">
        <v>21</v>
      </c>
      <c r="D17" s="9" t="s">
        <v>23</v>
      </c>
      <c r="E17" s="4">
        <v>14</v>
      </c>
      <c r="F17" s="7">
        <v>47</v>
      </c>
      <c r="G17" s="7">
        <f t="shared" si="1"/>
        <v>658</v>
      </c>
    </row>
    <row r="18" spans="1:8" ht="141" customHeight="1" x14ac:dyDescent="0.3">
      <c r="A18" s="4">
        <v>15</v>
      </c>
      <c r="B18" s="14"/>
      <c r="C18" s="4" t="s">
        <v>31</v>
      </c>
      <c r="D18" s="9" t="s">
        <v>49</v>
      </c>
      <c r="E18" s="4">
        <v>10</v>
      </c>
      <c r="F18" s="7">
        <v>38.9</v>
      </c>
      <c r="G18" s="7">
        <f t="shared" si="1"/>
        <v>389</v>
      </c>
    </row>
    <row r="19" spans="1:8" ht="134.25" customHeight="1" x14ac:dyDescent="0.3">
      <c r="A19" s="4">
        <v>16</v>
      </c>
      <c r="B19" s="8"/>
      <c r="C19" s="4" t="s">
        <v>24</v>
      </c>
      <c r="D19" s="9" t="s">
        <v>48</v>
      </c>
      <c r="E19" s="4">
        <v>24</v>
      </c>
      <c r="F19" s="7">
        <v>5.4</v>
      </c>
      <c r="G19" s="7">
        <f t="shared" si="1"/>
        <v>129.60000000000002</v>
      </c>
    </row>
    <row r="20" spans="1:8" ht="132" customHeight="1" x14ac:dyDescent="0.3">
      <c r="A20" s="4">
        <v>17</v>
      </c>
      <c r="B20" s="22"/>
      <c r="C20" s="4" t="s">
        <v>50</v>
      </c>
      <c r="D20" s="23" t="s">
        <v>51</v>
      </c>
      <c r="E20" s="4">
        <v>9</v>
      </c>
      <c r="F20" s="7">
        <v>149.19999999999999</v>
      </c>
      <c r="G20" s="7">
        <f>SUM(F20*E20)</f>
        <v>1342.8</v>
      </c>
    </row>
    <row r="21" spans="1:8" ht="118.5" customHeight="1" x14ac:dyDescent="0.3">
      <c r="A21" s="4">
        <v>18</v>
      </c>
      <c r="B21" s="15"/>
      <c r="C21" s="31"/>
      <c r="D21" s="37" t="s">
        <v>81</v>
      </c>
      <c r="E21" s="31">
        <v>1</v>
      </c>
      <c r="F21" s="31">
        <v>67.599999999999994</v>
      </c>
      <c r="G21" s="7">
        <f>SUM(F21*E21)</f>
        <v>67.599999999999994</v>
      </c>
    </row>
    <row r="22" spans="1:8" ht="33" customHeight="1" x14ac:dyDescent="0.3">
      <c r="A22" s="4">
        <v>19</v>
      </c>
      <c r="B22" s="24" t="s">
        <v>32</v>
      </c>
      <c r="D22" s="17" t="s">
        <v>32</v>
      </c>
      <c r="E22" s="4">
        <v>1</v>
      </c>
      <c r="F22" s="7">
        <v>150</v>
      </c>
      <c r="G22" s="7">
        <v>150</v>
      </c>
    </row>
    <row r="23" spans="1:8" s="19" customFormat="1" ht="24.75" customHeight="1" x14ac:dyDescent="0.25">
      <c r="A23" s="30" t="s">
        <v>33</v>
      </c>
      <c r="B23" s="30"/>
      <c r="C23" s="30"/>
      <c r="D23" s="30" t="s">
        <v>40</v>
      </c>
      <c r="E23" s="30"/>
      <c r="F23" s="30"/>
      <c r="G23" s="18">
        <f>SUM(G4:G22)</f>
        <v>30042.199999999997</v>
      </c>
      <c r="H23" s="5"/>
    </row>
    <row r="24" spans="1:8" x14ac:dyDescent="0.3">
      <c r="D24" s="20"/>
    </row>
    <row r="25" spans="1:8" s="4" customFormat="1" x14ac:dyDescent="0.3">
      <c r="B25" s="5"/>
      <c r="D25" s="20"/>
      <c r="F25" s="7"/>
      <c r="G25" s="7"/>
      <c r="H25" s="8"/>
    </row>
    <row r="26" spans="1:8" s="4" customFormat="1" x14ac:dyDescent="0.3">
      <c r="B26" s="5"/>
      <c r="D26" s="20"/>
      <c r="F26" s="7"/>
      <c r="G26" s="7"/>
      <c r="H26" s="8"/>
    </row>
  </sheetData>
  <mergeCells count="7">
    <mergeCell ref="A1:G1"/>
    <mergeCell ref="A2:C2"/>
    <mergeCell ref="D2:E2"/>
    <mergeCell ref="F2:G2"/>
    <mergeCell ref="B3:D3"/>
    <mergeCell ref="A23:C23"/>
    <mergeCell ref="D23:F23"/>
  </mergeCells>
  <pageMargins left="0.7" right="0.7" top="0.75" bottom="0.75" header="0.3" footer="0.3"/>
  <pageSetup paperSize="9" scale="5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view="pageBreakPreview" topLeftCell="A10" zoomScale="60" zoomScaleNormal="85" workbookViewId="0">
      <selection activeCell="G18" sqref="G18"/>
    </sheetView>
  </sheetViews>
  <sheetFormatPr defaultRowHeight="16.5" x14ac:dyDescent="0.3"/>
  <cols>
    <col min="1" max="1" width="9.140625" style="4"/>
    <col min="2" max="2" width="37" style="5" customWidth="1"/>
    <col min="3" max="3" width="15" style="4" customWidth="1"/>
    <col min="4" max="4" width="63.140625" style="4" customWidth="1"/>
    <col min="5" max="5" width="12.5703125" style="4" customWidth="1"/>
    <col min="6" max="6" width="16" style="7" customWidth="1"/>
    <col min="7" max="7" width="20.42578125" style="7" customWidth="1"/>
    <col min="8" max="16384" width="9.140625" style="8"/>
  </cols>
  <sheetData>
    <row r="1" spans="1:7" s="1" customFormat="1" ht="24.75" customHeight="1" x14ac:dyDescent="0.25">
      <c r="A1" s="40" t="s">
        <v>82</v>
      </c>
      <c r="B1" s="41"/>
      <c r="C1" s="41"/>
      <c r="D1" s="41"/>
      <c r="E1" s="41"/>
      <c r="F1" s="41"/>
      <c r="G1" s="42"/>
    </row>
    <row r="2" spans="1:7" s="1" customFormat="1" ht="24.75" customHeight="1" x14ac:dyDescent="0.25">
      <c r="A2" s="27" t="s">
        <v>55</v>
      </c>
      <c r="B2" s="27"/>
      <c r="C2" s="27"/>
      <c r="D2" s="27" t="s">
        <v>56</v>
      </c>
      <c r="E2" s="27"/>
      <c r="F2" s="28"/>
      <c r="G2" s="28"/>
    </row>
    <row r="3" spans="1:7" ht="28.5" customHeight="1" x14ac:dyDescent="0.3">
      <c r="A3" s="2" t="s">
        <v>3</v>
      </c>
      <c r="B3" s="29" t="s">
        <v>2</v>
      </c>
      <c r="C3" s="29"/>
      <c r="D3" s="29"/>
      <c r="E3" s="2" t="s">
        <v>4</v>
      </c>
      <c r="F3" s="3" t="s">
        <v>5</v>
      </c>
      <c r="G3" s="3" t="s">
        <v>6</v>
      </c>
    </row>
    <row r="4" spans="1:7" ht="137.25" customHeight="1" x14ac:dyDescent="0.3">
      <c r="A4" s="4">
        <v>1</v>
      </c>
      <c r="B4" s="24"/>
      <c r="C4" s="4" t="s">
        <v>25</v>
      </c>
      <c r="D4" s="4" t="s">
        <v>25</v>
      </c>
      <c r="E4" s="4">
        <v>56</v>
      </c>
      <c r="F4" s="7">
        <v>0</v>
      </c>
      <c r="G4" s="7">
        <f t="shared" ref="G4:G18" si="0">F4*E4</f>
        <v>0</v>
      </c>
    </row>
    <row r="5" spans="1:7" ht="137.25" customHeight="1" x14ac:dyDescent="0.3">
      <c r="A5" s="4">
        <v>2</v>
      </c>
      <c r="B5" s="24"/>
      <c r="C5" s="4" t="s">
        <v>25</v>
      </c>
      <c r="D5" s="4" t="s">
        <v>25</v>
      </c>
      <c r="E5" s="4">
        <v>56</v>
      </c>
      <c r="F5" s="7">
        <v>0</v>
      </c>
      <c r="G5" s="7">
        <f t="shared" si="0"/>
        <v>0</v>
      </c>
    </row>
    <row r="6" spans="1:7" ht="137.25" customHeight="1" x14ac:dyDescent="0.3">
      <c r="A6" s="4">
        <v>3</v>
      </c>
      <c r="B6" s="24"/>
      <c r="C6" s="4" t="s">
        <v>25</v>
      </c>
      <c r="D6" s="4" t="s">
        <v>25</v>
      </c>
      <c r="E6" s="4">
        <v>56</v>
      </c>
      <c r="F6" s="7">
        <v>0</v>
      </c>
      <c r="G6" s="7">
        <f t="shared" si="0"/>
        <v>0</v>
      </c>
    </row>
    <row r="7" spans="1:7" ht="137.25" customHeight="1" x14ac:dyDescent="0.3">
      <c r="A7" s="4">
        <v>4</v>
      </c>
      <c r="B7" s="24"/>
      <c r="C7" s="4" t="s">
        <v>25</v>
      </c>
      <c r="D7" s="4" t="s">
        <v>25</v>
      </c>
      <c r="E7" s="4">
        <v>56</v>
      </c>
      <c r="F7" s="7">
        <v>0</v>
      </c>
      <c r="G7" s="7">
        <f t="shared" si="0"/>
        <v>0</v>
      </c>
    </row>
    <row r="8" spans="1:7" ht="137.25" customHeight="1" x14ac:dyDescent="0.3">
      <c r="A8" s="4">
        <v>5</v>
      </c>
      <c r="B8" s="24"/>
      <c r="C8" s="4" t="s">
        <v>25</v>
      </c>
      <c r="D8" s="4" t="s">
        <v>25</v>
      </c>
      <c r="E8" s="4">
        <v>56</v>
      </c>
      <c r="F8" s="7">
        <v>0</v>
      </c>
      <c r="G8" s="7">
        <f t="shared" si="0"/>
        <v>0</v>
      </c>
    </row>
    <row r="9" spans="1:7" ht="137.25" customHeight="1" x14ac:dyDescent="0.3">
      <c r="A9" s="4">
        <v>6</v>
      </c>
      <c r="B9" s="24"/>
      <c r="C9" s="4" t="s">
        <v>25</v>
      </c>
      <c r="D9" s="4" t="s">
        <v>25</v>
      </c>
      <c r="E9" s="4">
        <v>56</v>
      </c>
      <c r="F9" s="7">
        <v>0</v>
      </c>
      <c r="G9" s="7">
        <f t="shared" si="0"/>
        <v>0</v>
      </c>
    </row>
    <row r="10" spans="1:7" ht="137.25" customHeight="1" x14ac:dyDescent="0.3">
      <c r="A10" s="4">
        <v>7</v>
      </c>
      <c r="B10" s="24"/>
      <c r="C10" s="4" t="s">
        <v>57</v>
      </c>
      <c r="D10" s="6" t="s">
        <v>58</v>
      </c>
      <c r="E10" s="4">
        <v>56</v>
      </c>
      <c r="F10" s="7">
        <v>20.45</v>
      </c>
      <c r="G10" s="7">
        <f t="shared" si="0"/>
        <v>1145.2</v>
      </c>
    </row>
    <row r="11" spans="1:7" ht="156.75" customHeight="1" x14ac:dyDescent="0.3">
      <c r="A11" s="4">
        <v>8</v>
      </c>
      <c r="B11" s="24"/>
      <c r="C11" s="4" t="s">
        <v>25</v>
      </c>
      <c r="D11" s="4" t="s">
        <v>25</v>
      </c>
      <c r="E11" s="4">
        <v>56</v>
      </c>
      <c r="F11" s="7">
        <v>0</v>
      </c>
      <c r="G11" s="7">
        <f t="shared" si="0"/>
        <v>0</v>
      </c>
    </row>
    <row r="12" spans="1:7" ht="127.5" customHeight="1" x14ac:dyDescent="0.3">
      <c r="A12" s="4">
        <v>9</v>
      </c>
      <c r="B12" s="24"/>
      <c r="C12" s="31" t="s">
        <v>25</v>
      </c>
      <c r="D12" s="32" t="s">
        <v>25</v>
      </c>
      <c r="E12" s="31">
        <v>56</v>
      </c>
      <c r="F12" s="13">
        <v>0</v>
      </c>
      <c r="G12" s="7">
        <f t="shared" si="0"/>
        <v>0</v>
      </c>
    </row>
    <row r="13" spans="1:7" ht="133.5" customHeight="1" x14ac:dyDescent="0.3">
      <c r="A13" s="4">
        <v>10</v>
      </c>
      <c r="B13" s="8"/>
      <c r="C13" s="4" t="s">
        <v>24</v>
      </c>
      <c r="D13" s="9" t="s">
        <v>48</v>
      </c>
      <c r="E13" s="4">
        <v>56</v>
      </c>
      <c r="F13" s="7">
        <v>5.4</v>
      </c>
      <c r="G13" s="7">
        <f t="shared" si="0"/>
        <v>302.40000000000003</v>
      </c>
    </row>
    <row r="14" spans="1:7" ht="52.5" customHeight="1" x14ac:dyDescent="0.3">
      <c r="A14" s="4">
        <v>11</v>
      </c>
      <c r="B14" s="24" t="s">
        <v>62</v>
      </c>
      <c r="C14" s="4" t="s">
        <v>25</v>
      </c>
      <c r="D14" s="4" t="s">
        <v>25</v>
      </c>
      <c r="E14" s="4">
        <v>112</v>
      </c>
      <c r="F14" s="7">
        <v>0</v>
      </c>
      <c r="G14" s="7">
        <f t="shared" si="0"/>
        <v>0</v>
      </c>
    </row>
    <row r="15" spans="1:7" ht="52.5" customHeight="1" x14ac:dyDescent="0.3">
      <c r="A15" s="4">
        <v>12</v>
      </c>
      <c r="B15" s="24" t="s">
        <v>61</v>
      </c>
      <c r="C15" s="4" t="s">
        <v>25</v>
      </c>
      <c r="D15" s="4" t="s">
        <v>25</v>
      </c>
      <c r="E15" s="4">
        <v>112</v>
      </c>
      <c r="F15" s="7">
        <v>0</v>
      </c>
      <c r="G15" s="7">
        <f t="shared" si="0"/>
        <v>0</v>
      </c>
    </row>
    <row r="16" spans="1:7" ht="52.5" customHeight="1" x14ac:dyDescent="0.3">
      <c r="A16" s="4">
        <v>13</v>
      </c>
      <c r="B16" s="24" t="s">
        <v>60</v>
      </c>
      <c r="C16" s="4" t="s">
        <v>25</v>
      </c>
      <c r="D16" s="4" t="s">
        <v>25</v>
      </c>
      <c r="E16" s="4">
        <v>112</v>
      </c>
      <c r="F16" s="7">
        <v>0</v>
      </c>
      <c r="G16" s="7">
        <f t="shared" si="0"/>
        <v>0</v>
      </c>
    </row>
    <row r="17" spans="1:8" ht="45.75" customHeight="1" x14ac:dyDescent="0.3">
      <c r="A17" s="4">
        <v>14</v>
      </c>
      <c r="B17" s="24" t="s">
        <v>59</v>
      </c>
      <c r="C17" s="4" t="s">
        <v>25</v>
      </c>
      <c r="D17" s="4" t="s">
        <v>25</v>
      </c>
      <c r="E17" s="4">
        <v>112</v>
      </c>
      <c r="F17" s="7">
        <v>0</v>
      </c>
      <c r="G17" s="7">
        <f t="shared" si="0"/>
        <v>0</v>
      </c>
    </row>
    <row r="18" spans="1:8" ht="140.25" customHeight="1" x14ac:dyDescent="0.3">
      <c r="A18" s="4">
        <v>15</v>
      </c>
      <c r="B18" s="24"/>
      <c r="C18" s="4" t="s">
        <v>25</v>
      </c>
      <c r="D18" s="4" t="s">
        <v>25</v>
      </c>
      <c r="E18" s="4">
        <v>56</v>
      </c>
      <c r="F18" s="7">
        <v>0</v>
      </c>
      <c r="G18" s="7">
        <f t="shared" si="0"/>
        <v>0</v>
      </c>
    </row>
    <row r="19" spans="1:8" s="19" customFormat="1" ht="24.75" customHeight="1" x14ac:dyDescent="0.25">
      <c r="A19" s="4">
        <v>16</v>
      </c>
      <c r="B19" s="24" t="s">
        <v>32</v>
      </c>
      <c r="C19" s="4"/>
      <c r="D19" s="25" t="s">
        <v>32</v>
      </c>
      <c r="E19" s="4">
        <v>2</v>
      </c>
      <c r="F19" s="7">
        <v>150</v>
      </c>
      <c r="G19" s="7">
        <f>F19*E19</f>
        <v>300</v>
      </c>
      <c r="H19" s="5"/>
    </row>
    <row r="20" spans="1:8" x14ac:dyDescent="0.3">
      <c r="A20" s="27" t="s">
        <v>33</v>
      </c>
      <c r="B20" s="27"/>
      <c r="C20" s="27"/>
      <c r="D20" s="27" t="s">
        <v>55</v>
      </c>
      <c r="E20" s="27"/>
      <c r="F20" s="27"/>
      <c r="G20" s="26">
        <f>SUM(G4:G19)</f>
        <v>1747.6000000000001</v>
      </c>
    </row>
    <row r="21" spans="1:8" s="4" customFormat="1" x14ac:dyDescent="0.3">
      <c r="B21" s="5"/>
      <c r="D21" s="16"/>
      <c r="F21" s="7"/>
      <c r="G21" s="7"/>
      <c r="H21" s="8"/>
    </row>
    <row r="22" spans="1:8" s="4" customFormat="1" x14ac:dyDescent="0.3">
      <c r="B22" s="5"/>
      <c r="D22" s="16"/>
      <c r="F22" s="7"/>
      <c r="G22" s="7"/>
      <c r="H22" s="8"/>
    </row>
    <row r="23" spans="1:8" x14ac:dyDescent="0.3">
      <c r="D23" s="16"/>
    </row>
  </sheetData>
  <mergeCells count="7">
    <mergeCell ref="A1:G1"/>
    <mergeCell ref="A2:C2"/>
    <mergeCell ref="D2:E2"/>
    <mergeCell ref="F2:G2"/>
    <mergeCell ref="B3:D3"/>
    <mergeCell ref="A20:C20"/>
    <mergeCell ref="D20:F20"/>
  </mergeCells>
  <pageMargins left="0.7" right="0.7" top="0.75" bottom="0.75" header="0.3" footer="0.3"/>
  <pageSetup paperSize="9" scale="4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view="pageBreakPreview" topLeftCell="A13" zoomScale="60" zoomScaleNormal="85" workbookViewId="0">
      <selection activeCell="H34" sqref="H34"/>
    </sheetView>
  </sheetViews>
  <sheetFormatPr defaultRowHeight="16.5" x14ac:dyDescent="0.3"/>
  <cols>
    <col min="1" max="1" width="9.140625" style="4"/>
    <col min="2" max="2" width="37" style="5" customWidth="1"/>
    <col min="3" max="3" width="15" style="4" customWidth="1"/>
    <col min="4" max="4" width="63.140625" style="4" customWidth="1"/>
    <col min="5" max="5" width="12.5703125" style="4" customWidth="1"/>
    <col min="6" max="6" width="16" style="7" customWidth="1"/>
    <col min="7" max="7" width="20.42578125" style="7" customWidth="1"/>
    <col min="8" max="16384" width="9.140625" style="8"/>
  </cols>
  <sheetData>
    <row r="1" spans="1:7" s="1" customFormat="1" ht="24.75" customHeight="1" x14ac:dyDescent="0.25">
      <c r="A1" s="40" t="s">
        <v>82</v>
      </c>
      <c r="B1" s="41"/>
      <c r="C1" s="41"/>
      <c r="D1" s="41"/>
      <c r="E1" s="41"/>
      <c r="F1" s="41"/>
      <c r="G1" s="42"/>
    </row>
    <row r="2" spans="1:7" s="1" customFormat="1" ht="24.75" customHeight="1" x14ac:dyDescent="0.25">
      <c r="A2" s="27" t="s">
        <v>63</v>
      </c>
      <c r="B2" s="27"/>
      <c r="C2" s="27"/>
      <c r="D2" s="27" t="s">
        <v>64</v>
      </c>
      <c r="E2" s="27"/>
      <c r="F2" s="28"/>
      <c r="G2" s="28"/>
    </row>
    <row r="3" spans="1:7" ht="36" customHeight="1" x14ac:dyDescent="0.3">
      <c r="A3" s="2" t="s">
        <v>3</v>
      </c>
      <c r="B3" s="29" t="s">
        <v>2</v>
      </c>
      <c r="C3" s="29"/>
      <c r="D3" s="29"/>
      <c r="E3" s="2" t="s">
        <v>4</v>
      </c>
      <c r="F3" s="3" t="s">
        <v>5</v>
      </c>
      <c r="G3" s="3" t="s">
        <v>6</v>
      </c>
    </row>
    <row r="4" spans="1:7" ht="137.25" customHeight="1" x14ac:dyDescent="0.3">
      <c r="A4" s="4">
        <v>1</v>
      </c>
      <c r="B4" s="24"/>
      <c r="C4" s="4" t="s">
        <v>25</v>
      </c>
      <c r="D4" s="4" t="s">
        <v>25</v>
      </c>
      <c r="E4" s="4">
        <v>28</v>
      </c>
      <c r="F4" s="7">
        <v>0</v>
      </c>
      <c r="G4" s="7">
        <f t="shared" ref="G4:G18" si="0">F4*E4</f>
        <v>0</v>
      </c>
    </row>
    <row r="5" spans="1:7" ht="137.25" customHeight="1" x14ac:dyDescent="0.3">
      <c r="A5" s="4">
        <v>2</v>
      </c>
      <c r="B5" s="24"/>
      <c r="C5" s="4" t="s">
        <v>25</v>
      </c>
      <c r="D5" s="4" t="s">
        <v>25</v>
      </c>
      <c r="E5" s="4">
        <v>28</v>
      </c>
      <c r="F5" s="7">
        <v>0</v>
      </c>
      <c r="G5" s="7">
        <f t="shared" si="0"/>
        <v>0</v>
      </c>
    </row>
    <row r="6" spans="1:7" ht="137.25" customHeight="1" x14ac:dyDescent="0.3">
      <c r="A6" s="4">
        <v>3</v>
      </c>
      <c r="B6" s="24"/>
      <c r="C6" s="4" t="s">
        <v>25</v>
      </c>
      <c r="D6" s="4" t="s">
        <v>25</v>
      </c>
      <c r="E6" s="4">
        <v>28</v>
      </c>
      <c r="F6" s="7">
        <v>0</v>
      </c>
      <c r="G6" s="7">
        <f t="shared" si="0"/>
        <v>0</v>
      </c>
    </row>
    <row r="7" spans="1:7" ht="137.25" customHeight="1" x14ac:dyDescent="0.3">
      <c r="A7" s="4">
        <v>4</v>
      </c>
      <c r="B7" s="24"/>
      <c r="C7" s="4" t="s">
        <v>25</v>
      </c>
      <c r="D7" s="4" t="s">
        <v>25</v>
      </c>
      <c r="E7" s="4">
        <v>28</v>
      </c>
      <c r="F7" s="7">
        <v>0</v>
      </c>
      <c r="G7" s="7">
        <f t="shared" si="0"/>
        <v>0</v>
      </c>
    </row>
    <row r="8" spans="1:7" ht="137.25" customHeight="1" x14ac:dyDescent="0.3">
      <c r="A8" s="4">
        <v>5</v>
      </c>
      <c r="B8" s="24"/>
      <c r="C8" s="4" t="s">
        <v>25</v>
      </c>
      <c r="D8" s="4" t="s">
        <v>25</v>
      </c>
      <c r="E8" s="4">
        <v>28</v>
      </c>
      <c r="F8" s="7">
        <v>0</v>
      </c>
      <c r="G8" s="7">
        <f t="shared" si="0"/>
        <v>0</v>
      </c>
    </row>
    <row r="9" spans="1:7" ht="137.25" customHeight="1" x14ac:dyDescent="0.3">
      <c r="A9" s="4">
        <v>6</v>
      </c>
      <c r="B9" s="24"/>
      <c r="C9" s="4" t="s">
        <v>25</v>
      </c>
      <c r="D9" s="4" t="s">
        <v>25</v>
      </c>
      <c r="E9" s="4">
        <v>28</v>
      </c>
      <c r="F9" s="7">
        <v>0</v>
      </c>
      <c r="G9" s="7">
        <f t="shared" si="0"/>
        <v>0</v>
      </c>
    </row>
    <row r="10" spans="1:7" ht="137.25" customHeight="1" x14ac:dyDescent="0.3">
      <c r="A10" s="4">
        <v>7</v>
      </c>
      <c r="B10" s="24"/>
      <c r="C10" s="4" t="s">
        <v>57</v>
      </c>
      <c r="D10" s="6" t="s">
        <v>58</v>
      </c>
      <c r="E10" s="4">
        <v>28</v>
      </c>
      <c r="F10" s="7">
        <v>20.45</v>
      </c>
      <c r="G10" s="7">
        <f t="shared" si="0"/>
        <v>572.6</v>
      </c>
    </row>
    <row r="11" spans="1:7" ht="144" customHeight="1" x14ac:dyDescent="0.3">
      <c r="A11" s="4">
        <v>8</v>
      </c>
      <c r="B11" s="24"/>
      <c r="C11" s="4" t="s">
        <v>25</v>
      </c>
      <c r="D11" s="4" t="s">
        <v>25</v>
      </c>
      <c r="E11" s="4">
        <v>28</v>
      </c>
      <c r="F11" s="7">
        <v>0</v>
      </c>
      <c r="G11" s="7">
        <f t="shared" si="0"/>
        <v>0</v>
      </c>
    </row>
    <row r="12" spans="1:7" ht="127.5" customHeight="1" x14ac:dyDescent="0.3">
      <c r="A12" s="4">
        <v>9</v>
      </c>
      <c r="B12" s="24"/>
      <c r="C12" s="31" t="s">
        <v>25</v>
      </c>
      <c r="D12" s="32" t="s">
        <v>25</v>
      </c>
      <c r="E12" s="31">
        <v>56</v>
      </c>
      <c r="F12" s="13">
        <v>0</v>
      </c>
      <c r="G12" s="7">
        <f t="shared" si="0"/>
        <v>0</v>
      </c>
    </row>
    <row r="13" spans="1:7" ht="141" customHeight="1" x14ac:dyDescent="0.3">
      <c r="A13" s="4">
        <v>10</v>
      </c>
      <c r="B13" s="8"/>
      <c r="C13" s="4" t="s">
        <v>24</v>
      </c>
      <c r="D13" s="9" t="s">
        <v>48</v>
      </c>
      <c r="E13" s="4">
        <v>28</v>
      </c>
      <c r="F13" s="7">
        <v>5.4</v>
      </c>
      <c r="G13" s="7">
        <f t="shared" si="0"/>
        <v>151.20000000000002</v>
      </c>
    </row>
    <row r="14" spans="1:7" ht="52.5" customHeight="1" x14ac:dyDescent="0.3">
      <c r="A14" s="4">
        <v>11</v>
      </c>
      <c r="B14" s="24" t="s">
        <v>62</v>
      </c>
      <c r="C14" s="4" t="s">
        <v>25</v>
      </c>
      <c r="D14" s="4" t="s">
        <v>25</v>
      </c>
      <c r="E14" s="4">
        <v>56</v>
      </c>
      <c r="F14" s="7">
        <v>0</v>
      </c>
      <c r="G14" s="7">
        <f t="shared" si="0"/>
        <v>0</v>
      </c>
    </row>
    <row r="15" spans="1:7" ht="52.5" customHeight="1" x14ac:dyDescent="0.3">
      <c r="A15" s="4">
        <v>12</v>
      </c>
      <c r="B15" s="24" t="s">
        <v>61</v>
      </c>
      <c r="C15" s="4" t="s">
        <v>25</v>
      </c>
      <c r="D15" s="4" t="s">
        <v>25</v>
      </c>
      <c r="E15" s="4">
        <v>56</v>
      </c>
      <c r="F15" s="7">
        <v>0</v>
      </c>
      <c r="G15" s="7">
        <f t="shared" si="0"/>
        <v>0</v>
      </c>
    </row>
    <row r="16" spans="1:7" ht="52.5" customHeight="1" x14ac:dyDescent="0.3">
      <c r="A16" s="4">
        <v>13</v>
      </c>
      <c r="B16" s="24" t="s">
        <v>60</v>
      </c>
      <c r="C16" s="4" t="s">
        <v>25</v>
      </c>
      <c r="D16" s="4" t="s">
        <v>25</v>
      </c>
      <c r="E16" s="4">
        <v>56</v>
      </c>
      <c r="F16" s="7">
        <v>0</v>
      </c>
      <c r="G16" s="7">
        <f t="shared" si="0"/>
        <v>0</v>
      </c>
    </row>
    <row r="17" spans="1:8" ht="41.25" customHeight="1" x14ac:dyDescent="0.3">
      <c r="A17" s="4">
        <v>14</v>
      </c>
      <c r="B17" s="24" t="s">
        <v>59</v>
      </c>
      <c r="C17" s="4" t="s">
        <v>25</v>
      </c>
      <c r="D17" s="4" t="s">
        <v>25</v>
      </c>
      <c r="E17" s="4">
        <v>56</v>
      </c>
      <c r="F17" s="7">
        <v>0</v>
      </c>
      <c r="G17" s="7">
        <f t="shared" si="0"/>
        <v>0</v>
      </c>
    </row>
    <row r="18" spans="1:8" ht="140.25" customHeight="1" x14ac:dyDescent="0.3">
      <c r="A18" s="4">
        <v>15</v>
      </c>
      <c r="B18" s="24"/>
      <c r="C18" s="4" t="s">
        <v>25</v>
      </c>
      <c r="D18" s="4" t="s">
        <v>25</v>
      </c>
      <c r="E18" s="4">
        <v>28</v>
      </c>
      <c r="F18" s="7">
        <v>0</v>
      </c>
      <c r="G18" s="7">
        <f t="shared" si="0"/>
        <v>0</v>
      </c>
    </row>
    <row r="19" spans="1:8" s="19" customFormat="1" ht="24.75" customHeight="1" x14ac:dyDescent="0.25">
      <c r="A19" s="4">
        <v>16</v>
      </c>
      <c r="B19" s="24" t="s">
        <v>32</v>
      </c>
      <c r="C19" s="4"/>
      <c r="D19" s="25" t="s">
        <v>32</v>
      </c>
      <c r="E19" s="4">
        <v>1</v>
      </c>
      <c r="F19" s="7">
        <v>150</v>
      </c>
      <c r="G19" s="7">
        <f>F19*E19</f>
        <v>150</v>
      </c>
      <c r="H19" s="5"/>
    </row>
    <row r="20" spans="1:8" x14ac:dyDescent="0.3">
      <c r="A20" s="27" t="s">
        <v>33</v>
      </c>
      <c r="B20" s="27"/>
      <c r="C20" s="27"/>
      <c r="D20" s="27" t="s">
        <v>63</v>
      </c>
      <c r="E20" s="27"/>
      <c r="F20" s="27"/>
      <c r="G20" s="26">
        <f>SUM(G4:G19)</f>
        <v>873.80000000000007</v>
      </c>
    </row>
    <row r="21" spans="1:8" s="4" customFormat="1" x14ac:dyDescent="0.3">
      <c r="B21" s="5"/>
      <c r="D21" s="16"/>
      <c r="F21" s="7"/>
      <c r="G21" s="7"/>
      <c r="H21" s="8"/>
    </row>
    <row r="22" spans="1:8" s="4" customFormat="1" x14ac:dyDescent="0.3">
      <c r="B22" s="5"/>
      <c r="D22" s="16"/>
      <c r="F22" s="7"/>
      <c r="G22" s="7"/>
      <c r="H22" s="8"/>
    </row>
    <row r="23" spans="1:8" x14ac:dyDescent="0.3">
      <c r="D23" s="16"/>
    </row>
  </sheetData>
  <mergeCells count="7">
    <mergeCell ref="A1:G1"/>
    <mergeCell ref="A2:C2"/>
    <mergeCell ref="D2:E2"/>
    <mergeCell ref="F2:G2"/>
    <mergeCell ref="B3:D3"/>
    <mergeCell ref="A20:C20"/>
    <mergeCell ref="D20:F20"/>
  </mergeCells>
  <pageMargins left="0.7" right="0.7" top="0.75" bottom="0.75" header="0.3" footer="0.3"/>
  <pageSetup paperSize="9" scale="5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view="pageBreakPreview" topLeftCell="A14" zoomScale="60" zoomScaleNormal="100" workbookViewId="0">
      <selection activeCell="G14" sqref="G1:G1048576"/>
    </sheetView>
  </sheetViews>
  <sheetFormatPr defaultRowHeight="16.5" x14ac:dyDescent="0.3"/>
  <cols>
    <col min="1" max="1" width="9.140625" style="4"/>
    <col min="2" max="2" width="37" style="5" customWidth="1"/>
    <col min="3" max="3" width="15" style="4" customWidth="1"/>
    <col min="4" max="4" width="52.140625" style="21" customWidth="1"/>
    <col min="5" max="5" width="12.5703125" style="4" customWidth="1"/>
    <col min="6" max="6" width="16" style="7" customWidth="1"/>
    <col min="7" max="7" width="22.42578125" style="7" customWidth="1"/>
    <col min="8" max="16384" width="9.140625" style="8"/>
  </cols>
  <sheetData>
    <row r="1" spans="1:7" s="1" customFormat="1" ht="24.75" customHeight="1" x14ac:dyDescent="0.25">
      <c r="A1" s="40" t="s">
        <v>82</v>
      </c>
      <c r="B1" s="41"/>
      <c r="C1" s="41"/>
      <c r="D1" s="41"/>
      <c r="E1" s="41"/>
      <c r="F1" s="41"/>
      <c r="G1" s="42"/>
    </row>
    <row r="2" spans="1:7" s="1" customFormat="1" ht="24.75" customHeight="1" x14ac:dyDescent="0.25">
      <c r="A2" s="27" t="s">
        <v>65</v>
      </c>
      <c r="B2" s="27"/>
      <c r="C2" s="27"/>
      <c r="D2" s="27" t="s">
        <v>66</v>
      </c>
      <c r="E2" s="27"/>
      <c r="F2" s="28"/>
      <c r="G2" s="28"/>
    </row>
    <row r="3" spans="1:7" ht="31.5" customHeight="1" x14ac:dyDescent="0.3">
      <c r="A3" s="2" t="s">
        <v>3</v>
      </c>
      <c r="B3" s="29" t="s">
        <v>2</v>
      </c>
      <c r="C3" s="29"/>
      <c r="D3" s="29"/>
      <c r="E3" s="2" t="s">
        <v>4</v>
      </c>
      <c r="F3" s="3" t="s">
        <v>5</v>
      </c>
      <c r="G3" s="3" t="s">
        <v>6</v>
      </c>
    </row>
    <row r="4" spans="1:7" ht="134.25" customHeight="1" x14ac:dyDescent="0.3">
      <c r="A4" s="4">
        <v>1</v>
      </c>
      <c r="C4" s="4" t="s">
        <v>7</v>
      </c>
      <c r="D4" s="6" t="s">
        <v>17</v>
      </c>
      <c r="E4" s="4">
        <v>4</v>
      </c>
      <c r="F4" s="7">
        <v>401.75</v>
      </c>
      <c r="G4" s="7">
        <f>SUM(F4*E4)</f>
        <v>1607</v>
      </c>
    </row>
    <row r="5" spans="1:7" ht="134.25" customHeight="1" x14ac:dyDescent="0.3">
      <c r="A5" s="4">
        <v>2</v>
      </c>
      <c r="B5" s="4" t="s">
        <v>35</v>
      </c>
      <c r="C5" s="4" t="s">
        <v>25</v>
      </c>
      <c r="D5" s="4" t="s">
        <v>25</v>
      </c>
      <c r="E5" s="4">
        <v>4</v>
      </c>
      <c r="F5" s="4">
        <v>0</v>
      </c>
      <c r="G5" s="7">
        <f t="shared" ref="G5:G7" si="0">SUM(F5*E5)</f>
        <v>0</v>
      </c>
    </row>
    <row r="6" spans="1:7" ht="134.25" customHeight="1" x14ac:dyDescent="0.3">
      <c r="A6" s="4">
        <v>3</v>
      </c>
      <c r="C6" s="4" t="s">
        <v>36</v>
      </c>
      <c r="D6" s="9" t="s">
        <v>37</v>
      </c>
      <c r="E6" s="4">
        <v>4</v>
      </c>
      <c r="F6" s="7">
        <v>110.75</v>
      </c>
      <c r="G6" s="7">
        <f t="shared" si="0"/>
        <v>443</v>
      </c>
    </row>
    <row r="7" spans="1:7" ht="134.25" customHeight="1" x14ac:dyDescent="0.3">
      <c r="A7" s="4">
        <v>4</v>
      </c>
      <c r="C7" s="4" t="s">
        <v>8</v>
      </c>
      <c r="D7" s="9" t="s">
        <v>39</v>
      </c>
      <c r="E7" s="4">
        <v>4</v>
      </c>
      <c r="F7" s="7">
        <v>211.4</v>
      </c>
      <c r="G7" s="7">
        <f t="shared" si="0"/>
        <v>845.6</v>
      </c>
    </row>
    <row r="8" spans="1:7" ht="176.25" customHeight="1" x14ac:dyDescent="0.3">
      <c r="A8" s="4">
        <v>5</v>
      </c>
      <c r="C8" s="4" t="s">
        <v>38</v>
      </c>
      <c r="D8" s="9" t="s">
        <v>18</v>
      </c>
      <c r="E8" s="4">
        <v>4</v>
      </c>
      <c r="F8" s="7">
        <v>190.4</v>
      </c>
      <c r="G8" s="7">
        <f t="shared" ref="G8:G17" si="1">SUM(F8*E8)</f>
        <v>761.6</v>
      </c>
    </row>
    <row r="9" spans="1:7" ht="154.5" customHeight="1" x14ac:dyDescent="0.3">
      <c r="A9" s="4">
        <v>6</v>
      </c>
      <c r="C9" s="4" t="s">
        <v>9</v>
      </c>
      <c r="D9" s="9" t="s">
        <v>16</v>
      </c>
      <c r="E9" s="4">
        <v>4</v>
      </c>
      <c r="F9" s="7">
        <v>69.75</v>
      </c>
      <c r="G9" s="7">
        <f t="shared" si="1"/>
        <v>279</v>
      </c>
    </row>
    <row r="10" spans="1:7" ht="134.25" customHeight="1" x14ac:dyDescent="0.3">
      <c r="A10" s="4">
        <v>7</v>
      </c>
      <c r="C10" s="4" t="s">
        <v>10</v>
      </c>
      <c r="D10" s="9" t="s">
        <v>15</v>
      </c>
      <c r="E10" s="4">
        <v>6</v>
      </c>
      <c r="F10" s="7">
        <v>22.9</v>
      </c>
      <c r="G10" s="7">
        <f t="shared" si="1"/>
        <v>137.39999999999998</v>
      </c>
    </row>
    <row r="11" spans="1:7" ht="134.25" customHeight="1" x14ac:dyDescent="0.3">
      <c r="A11" s="4">
        <v>8</v>
      </c>
      <c r="B11" s="10"/>
      <c r="C11" s="11" t="s">
        <v>72</v>
      </c>
      <c r="D11" s="9" t="s">
        <v>42</v>
      </c>
      <c r="E11" s="4">
        <v>1</v>
      </c>
      <c r="F11" s="13">
        <v>448.85</v>
      </c>
      <c r="G11" s="7">
        <f t="shared" si="1"/>
        <v>448.85</v>
      </c>
    </row>
    <row r="12" spans="1:7" ht="134.25" customHeight="1" x14ac:dyDescent="0.3">
      <c r="A12" s="4">
        <v>9</v>
      </c>
      <c r="B12" s="10"/>
      <c r="C12" s="4" t="s">
        <v>11</v>
      </c>
      <c r="D12" s="9" t="s">
        <v>14</v>
      </c>
      <c r="E12" s="4">
        <v>14</v>
      </c>
      <c r="F12" s="13">
        <v>105</v>
      </c>
      <c r="G12" s="7">
        <f t="shared" si="1"/>
        <v>1470</v>
      </c>
    </row>
    <row r="13" spans="1:7" ht="134.25" customHeight="1" x14ac:dyDescent="0.3">
      <c r="A13" s="4">
        <v>10</v>
      </c>
      <c r="B13" s="12"/>
      <c r="C13" s="4" t="s">
        <v>12</v>
      </c>
      <c r="D13" s="9" t="s">
        <v>13</v>
      </c>
      <c r="E13" s="4">
        <v>1</v>
      </c>
      <c r="F13" s="13">
        <v>65.3</v>
      </c>
      <c r="G13" s="7">
        <f t="shared" si="1"/>
        <v>65.3</v>
      </c>
    </row>
    <row r="14" spans="1:7" ht="134.25" customHeight="1" x14ac:dyDescent="0.3">
      <c r="A14" s="4">
        <v>11</v>
      </c>
      <c r="C14" s="4" t="s">
        <v>19</v>
      </c>
      <c r="D14" s="9" t="s">
        <v>22</v>
      </c>
      <c r="E14" s="4">
        <v>5</v>
      </c>
      <c r="F14" s="7">
        <v>26.95</v>
      </c>
      <c r="G14" s="7">
        <f t="shared" si="1"/>
        <v>134.75</v>
      </c>
    </row>
    <row r="15" spans="1:7" ht="147" customHeight="1" x14ac:dyDescent="0.3">
      <c r="A15" s="4">
        <v>12</v>
      </c>
      <c r="B15" s="12"/>
      <c r="C15" s="4">
        <v>5617818</v>
      </c>
      <c r="D15" s="9" t="s">
        <v>46</v>
      </c>
      <c r="E15" s="4">
        <v>4</v>
      </c>
      <c r="F15" s="7">
        <v>449.85</v>
      </c>
      <c r="G15" s="7">
        <f t="shared" si="1"/>
        <v>1799.4</v>
      </c>
    </row>
    <row r="16" spans="1:7" ht="134.25" customHeight="1" x14ac:dyDescent="0.3">
      <c r="A16" s="4">
        <v>13</v>
      </c>
      <c r="B16" s="14"/>
      <c r="C16" s="4" t="s">
        <v>21</v>
      </c>
      <c r="D16" s="9" t="s">
        <v>23</v>
      </c>
      <c r="E16" s="4">
        <v>5</v>
      </c>
      <c r="F16" s="7">
        <v>47</v>
      </c>
      <c r="G16" s="7">
        <f t="shared" si="1"/>
        <v>235</v>
      </c>
    </row>
    <row r="17" spans="1:8" ht="145.5" customHeight="1" x14ac:dyDescent="0.3">
      <c r="A17" s="4">
        <v>14</v>
      </c>
      <c r="B17" s="8"/>
      <c r="C17" s="4" t="s">
        <v>24</v>
      </c>
      <c r="D17" s="9" t="s">
        <v>48</v>
      </c>
      <c r="E17" s="4">
        <v>7</v>
      </c>
      <c r="F17" s="7">
        <v>5.4</v>
      </c>
      <c r="G17" s="7">
        <f t="shared" si="1"/>
        <v>37.800000000000004</v>
      </c>
    </row>
    <row r="18" spans="1:8" s="4" customFormat="1" x14ac:dyDescent="0.3">
      <c r="A18" s="4">
        <v>15</v>
      </c>
      <c r="B18" s="16" t="s">
        <v>32</v>
      </c>
      <c r="D18" s="17" t="s">
        <v>32</v>
      </c>
      <c r="E18" s="4">
        <v>1</v>
      </c>
      <c r="F18" s="7">
        <v>150</v>
      </c>
      <c r="G18" s="7">
        <v>150</v>
      </c>
      <c r="H18" s="8"/>
    </row>
    <row r="19" spans="1:8" s="4" customFormat="1" x14ac:dyDescent="0.3">
      <c r="A19" s="30" t="s">
        <v>33</v>
      </c>
      <c r="B19" s="30"/>
      <c r="C19" s="30"/>
      <c r="D19" s="30" t="s">
        <v>65</v>
      </c>
      <c r="E19" s="30"/>
      <c r="F19" s="30"/>
      <c r="G19" s="18">
        <f>SUM(G4:G18)</f>
        <v>8414.6999999999989</v>
      </c>
      <c r="H19" s="8"/>
    </row>
    <row r="20" spans="1:8" x14ac:dyDescent="0.3">
      <c r="D20" s="20"/>
    </row>
    <row r="21" spans="1:8" x14ac:dyDescent="0.3">
      <c r="D21" s="20"/>
    </row>
    <row r="22" spans="1:8" x14ac:dyDescent="0.3">
      <c r="D22" s="20"/>
    </row>
  </sheetData>
  <mergeCells count="7">
    <mergeCell ref="A1:G1"/>
    <mergeCell ref="A2:C2"/>
    <mergeCell ref="D2:E2"/>
    <mergeCell ref="F2:G2"/>
    <mergeCell ref="B3:D3"/>
    <mergeCell ref="A19:C19"/>
    <mergeCell ref="D19:F19"/>
  </mergeCells>
  <pageMargins left="0.7" right="0.7" top="0.75" bottom="0.75" header="0.3" footer="0.3"/>
  <pageSetup paperSize="9" scale="5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view="pageBreakPreview" topLeftCell="A15" zoomScaleNormal="100" zoomScaleSheetLayoutView="100" workbookViewId="0">
      <selection activeCell="G20" sqref="G20"/>
    </sheetView>
  </sheetViews>
  <sheetFormatPr defaultRowHeight="16.5" x14ac:dyDescent="0.3"/>
  <cols>
    <col min="1" max="1" width="9.140625" style="4"/>
    <col min="2" max="2" width="37" style="5" customWidth="1"/>
    <col min="3" max="3" width="15" style="4" customWidth="1"/>
    <col min="4" max="4" width="52.140625" style="21" customWidth="1"/>
    <col min="5" max="5" width="12.5703125" style="4" customWidth="1"/>
    <col min="6" max="7" width="16" style="7" customWidth="1"/>
    <col min="8" max="16384" width="9.140625" style="8"/>
  </cols>
  <sheetData>
    <row r="1" spans="1:7" s="1" customFormat="1" ht="24.75" customHeight="1" x14ac:dyDescent="0.25">
      <c r="A1" s="40" t="s">
        <v>82</v>
      </c>
      <c r="B1" s="41"/>
      <c r="C1" s="41"/>
      <c r="D1" s="41"/>
      <c r="E1" s="41"/>
      <c r="F1" s="41"/>
      <c r="G1" s="42"/>
    </row>
    <row r="2" spans="1:7" s="1" customFormat="1" ht="24.75" customHeight="1" x14ac:dyDescent="0.25">
      <c r="A2" s="27" t="s">
        <v>68</v>
      </c>
      <c r="B2" s="27"/>
      <c r="C2" s="27"/>
      <c r="D2" s="27" t="s">
        <v>69</v>
      </c>
      <c r="E2" s="27"/>
      <c r="F2" s="28"/>
      <c r="G2" s="28"/>
    </row>
    <row r="3" spans="1:7" ht="30" customHeight="1" x14ac:dyDescent="0.3">
      <c r="A3" s="2" t="s">
        <v>3</v>
      </c>
      <c r="B3" s="29" t="s">
        <v>2</v>
      </c>
      <c r="C3" s="29"/>
      <c r="D3" s="29"/>
      <c r="E3" s="2" t="s">
        <v>4</v>
      </c>
      <c r="F3" s="3" t="s">
        <v>5</v>
      </c>
      <c r="G3" s="3" t="s">
        <v>6</v>
      </c>
    </row>
    <row r="4" spans="1:7" ht="174.75" customHeight="1" x14ac:dyDescent="0.3">
      <c r="A4" s="4">
        <v>1</v>
      </c>
      <c r="B4" s="10"/>
      <c r="C4" s="11" t="s">
        <v>71</v>
      </c>
      <c r="D4" s="9" t="s">
        <v>70</v>
      </c>
      <c r="E4" s="4">
        <v>1</v>
      </c>
      <c r="F4" s="13">
        <v>418.3</v>
      </c>
      <c r="G4" s="7">
        <f t="shared" ref="G4" si="0">SUM(F4*E4)</f>
        <v>418.3</v>
      </c>
    </row>
    <row r="5" spans="1:7" ht="134.25" customHeight="1" x14ac:dyDescent="0.3">
      <c r="A5" s="4">
        <v>2</v>
      </c>
      <c r="B5" s="10"/>
      <c r="C5" s="11" t="s">
        <v>71</v>
      </c>
      <c r="D5" s="9" t="s">
        <v>70</v>
      </c>
      <c r="E5" s="4">
        <v>1</v>
      </c>
      <c r="F5" s="13">
        <v>418.3</v>
      </c>
      <c r="G5" s="7">
        <f t="shared" ref="G5" si="1">SUM(F5*E5)</f>
        <v>418.3</v>
      </c>
    </row>
    <row r="6" spans="1:7" ht="134.25" customHeight="1" x14ac:dyDescent="0.3">
      <c r="A6" s="4">
        <v>3</v>
      </c>
      <c r="C6" s="4" t="s">
        <v>10</v>
      </c>
      <c r="D6" s="9" t="s">
        <v>15</v>
      </c>
      <c r="E6" s="4">
        <v>24</v>
      </c>
      <c r="F6" s="7">
        <v>22.9</v>
      </c>
      <c r="G6" s="7">
        <f t="shared" ref="G6" si="2">SUM(F6*E6)</f>
        <v>549.59999999999991</v>
      </c>
    </row>
    <row r="7" spans="1:7" ht="134.25" customHeight="1" x14ac:dyDescent="0.3">
      <c r="A7" s="4">
        <v>4</v>
      </c>
      <c r="C7" s="4" t="s">
        <v>11</v>
      </c>
      <c r="D7" s="9" t="s">
        <v>14</v>
      </c>
      <c r="E7" s="4">
        <v>14</v>
      </c>
      <c r="F7" s="13">
        <v>105</v>
      </c>
      <c r="G7" s="7">
        <f t="shared" ref="G7" si="3">SUM(F7*E7)</f>
        <v>1470</v>
      </c>
    </row>
    <row r="8" spans="1:7" ht="176.25" customHeight="1" x14ac:dyDescent="0.3">
      <c r="A8" s="4">
        <v>5</v>
      </c>
      <c r="C8" s="31">
        <v>6286356</v>
      </c>
      <c r="D8" s="38" t="s">
        <v>78</v>
      </c>
      <c r="E8" s="31">
        <v>1</v>
      </c>
      <c r="F8" s="31">
        <v>1196.4000000000001</v>
      </c>
      <c r="G8" s="7">
        <f>SUM(F8*E8)</f>
        <v>1196.4000000000001</v>
      </c>
    </row>
    <row r="9" spans="1:7" ht="134.25" customHeight="1" x14ac:dyDescent="0.3">
      <c r="A9" s="4">
        <v>6</v>
      </c>
      <c r="B9" s="4"/>
      <c r="C9" s="31" t="s">
        <v>76</v>
      </c>
      <c r="D9" s="32" t="s">
        <v>77</v>
      </c>
      <c r="E9" s="31">
        <v>1</v>
      </c>
      <c r="F9" s="13">
        <v>362.8</v>
      </c>
      <c r="G9" s="7">
        <f>SUM(F9*E9)</f>
        <v>362.8</v>
      </c>
    </row>
    <row r="10" spans="1:7" ht="134.25" customHeight="1" x14ac:dyDescent="0.3">
      <c r="A10" s="4">
        <v>7</v>
      </c>
      <c r="C10" s="4">
        <v>5617818</v>
      </c>
      <c r="D10" s="9" t="s">
        <v>46</v>
      </c>
      <c r="E10" s="4">
        <v>1</v>
      </c>
      <c r="F10" s="7">
        <v>449.85</v>
      </c>
      <c r="G10" s="7">
        <f t="shared" ref="G10:G12" si="4">SUM(F10*E10)</f>
        <v>449.85</v>
      </c>
    </row>
    <row r="11" spans="1:7" ht="134.25" customHeight="1" x14ac:dyDescent="0.3">
      <c r="A11" s="4">
        <v>8</v>
      </c>
      <c r="B11" s="12"/>
      <c r="C11" s="4" t="s">
        <v>44</v>
      </c>
      <c r="D11" s="9" t="s">
        <v>45</v>
      </c>
      <c r="E11" s="4">
        <v>3</v>
      </c>
      <c r="F11" s="7">
        <v>102.6</v>
      </c>
      <c r="G11" s="7">
        <f t="shared" si="4"/>
        <v>307.79999999999995</v>
      </c>
    </row>
    <row r="12" spans="1:7" ht="134.25" customHeight="1" x14ac:dyDescent="0.3">
      <c r="A12" s="4">
        <v>9</v>
      </c>
      <c r="C12" s="4" t="s">
        <v>19</v>
      </c>
      <c r="D12" s="9" t="s">
        <v>22</v>
      </c>
      <c r="E12" s="4">
        <v>24</v>
      </c>
      <c r="F12" s="7">
        <v>26.95</v>
      </c>
      <c r="G12" s="7">
        <f t="shared" si="4"/>
        <v>646.79999999999995</v>
      </c>
    </row>
    <row r="13" spans="1:7" ht="134.25" customHeight="1" x14ac:dyDescent="0.3">
      <c r="A13" s="4">
        <v>10</v>
      </c>
      <c r="B13" s="14"/>
      <c r="C13" s="4" t="s">
        <v>21</v>
      </c>
      <c r="D13" s="9" t="s">
        <v>23</v>
      </c>
      <c r="E13" s="4">
        <v>1</v>
      </c>
      <c r="F13" s="7">
        <v>47</v>
      </c>
      <c r="G13" s="7">
        <f t="shared" ref="G13" si="5">SUM(F13*E13)</f>
        <v>47</v>
      </c>
    </row>
    <row r="14" spans="1:7" ht="134.25" customHeight="1" x14ac:dyDescent="0.3">
      <c r="A14" s="4">
        <v>11</v>
      </c>
      <c r="C14" s="4" t="s">
        <v>24</v>
      </c>
      <c r="D14" s="9" t="s">
        <v>48</v>
      </c>
      <c r="E14" s="4">
        <v>2</v>
      </c>
      <c r="F14" s="7">
        <v>5.4</v>
      </c>
      <c r="G14" s="7">
        <f t="shared" ref="G14" si="6">SUM(F14*E14)</f>
        <v>10.8</v>
      </c>
    </row>
    <row r="15" spans="1:7" ht="147" customHeight="1" x14ac:dyDescent="0.3">
      <c r="A15" s="4">
        <v>12</v>
      </c>
      <c r="B15" s="22"/>
      <c r="C15" s="4" t="s">
        <v>50</v>
      </c>
      <c r="D15" s="23" t="s">
        <v>51</v>
      </c>
      <c r="E15" s="4">
        <v>24</v>
      </c>
      <c r="F15" s="7">
        <v>149.19999999999999</v>
      </c>
      <c r="G15" s="7">
        <f>SUM(F15*E15)</f>
        <v>3580.7999999999997</v>
      </c>
    </row>
    <row r="16" spans="1:7" ht="134.25" customHeight="1" x14ac:dyDescent="0.3">
      <c r="A16" s="4">
        <v>13</v>
      </c>
      <c r="B16" s="15"/>
      <c r="C16" s="31"/>
      <c r="D16" s="37" t="s">
        <v>79</v>
      </c>
      <c r="E16" s="31">
        <v>1</v>
      </c>
      <c r="F16" s="31">
        <v>52.95</v>
      </c>
      <c r="G16" s="7">
        <f>SUM(F16*E16)</f>
        <v>52.95</v>
      </c>
    </row>
    <row r="17" spans="1:8" ht="111" customHeight="1" x14ac:dyDescent="0.3">
      <c r="A17" s="4">
        <v>14</v>
      </c>
      <c r="B17" s="15"/>
      <c r="C17" s="31"/>
      <c r="D17" s="37" t="s">
        <v>80</v>
      </c>
      <c r="E17" s="31">
        <v>3</v>
      </c>
      <c r="F17" s="31">
        <v>83.5</v>
      </c>
      <c r="G17" s="7">
        <f>SUM(F17*E17)</f>
        <v>250.5</v>
      </c>
    </row>
    <row r="18" spans="1:8" s="4" customFormat="1" x14ac:dyDescent="0.3">
      <c r="A18" s="4">
        <v>15</v>
      </c>
      <c r="B18" s="16" t="s">
        <v>32</v>
      </c>
      <c r="D18" s="17" t="s">
        <v>32</v>
      </c>
      <c r="E18" s="4">
        <v>1</v>
      </c>
      <c r="F18" s="7">
        <v>150</v>
      </c>
      <c r="G18" s="7">
        <v>150</v>
      </c>
      <c r="H18" s="8"/>
    </row>
    <row r="19" spans="1:8" s="4" customFormat="1" x14ac:dyDescent="0.3">
      <c r="A19" s="30" t="s">
        <v>33</v>
      </c>
      <c r="B19" s="30"/>
      <c r="C19" s="30"/>
      <c r="D19" s="30" t="s">
        <v>67</v>
      </c>
      <c r="E19" s="30"/>
      <c r="F19" s="30"/>
      <c r="G19" s="18">
        <f>SUM(G4:G18)</f>
        <v>9911.9000000000015</v>
      </c>
      <c r="H19" s="8"/>
    </row>
    <row r="20" spans="1:8" x14ac:dyDescent="0.3">
      <c r="D20" s="20"/>
    </row>
    <row r="21" spans="1:8" x14ac:dyDescent="0.3">
      <c r="D21" s="20"/>
    </row>
    <row r="22" spans="1:8" x14ac:dyDescent="0.3">
      <c r="D22" s="20"/>
    </row>
  </sheetData>
  <mergeCells count="7">
    <mergeCell ref="A1:G1"/>
    <mergeCell ref="A2:C2"/>
    <mergeCell ref="D2:E2"/>
    <mergeCell ref="F2:G2"/>
    <mergeCell ref="B3:D3"/>
    <mergeCell ref="A19:C19"/>
    <mergeCell ref="D19:F19"/>
  </mergeCells>
  <pageMargins left="0.7" right="0.7" top="0.75" bottom="0.75" header="0.3" footer="0.3"/>
  <pageSetup paperSize="9" scale="5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view="pageBreakPreview" zoomScaleNormal="100" zoomScaleSheetLayoutView="100" workbookViewId="0">
      <selection activeCell="D11" sqref="A1:D11"/>
    </sheetView>
  </sheetViews>
  <sheetFormatPr defaultRowHeight="16.5" x14ac:dyDescent="0.3"/>
  <cols>
    <col min="1" max="1" width="9.140625" style="4"/>
    <col min="2" max="2" width="37" style="5" customWidth="1"/>
    <col min="3" max="3" width="16" style="7" customWidth="1"/>
    <col min="4" max="4" width="27.140625" style="44" customWidth="1"/>
    <col min="5" max="16384" width="9.140625" style="8"/>
  </cols>
  <sheetData>
    <row r="1" spans="1:5" s="1" customFormat="1" ht="24.75" customHeight="1" x14ac:dyDescent="0.25">
      <c r="A1" s="57" t="s">
        <v>82</v>
      </c>
      <c r="B1" s="57"/>
      <c r="C1" s="57"/>
      <c r="D1" s="57"/>
    </row>
    <row r="2" spans="1:5" s="43" customFormat="1" ht="24.75" customHeight="1" x14ac:dyDescent="0.25">
      <c r="A2" s="47">
        <v>1</v>
      </c>
      <c r="B2" s="55" t="s">
        <v>85</v>
      </c>
      <c r="C2" s="56"/>
      <c r="D2" s="48">
        <f>Leitstelle!G32</f>
        <v>13378.199999999999</v>
      </c>
    </row>
    <row r="3" spans="1:5" s="43" customFormat="1" ht="24.75" customHeight="1" x14ac:dyDescent="0.25">
      <c r="A3" s="47">
        <v>2</v>
      </c>
      <c r="B3" s="55" t="s">
        <v>86</v>
      </c>
      <c r="C3" s="56"/>
      <c r="D3" s="48">
        <f>Mensa!G17</f>
        <v>7351.15</v>
      </c>
    </row>
    <row r="4" spans="1:5" s="43" customFormat="1" ht="24.75" customHeight="1" x14ac:dyDescent="0.25">
      <c r="A4" s="47">
        <v>3</v>
      </c>
      <c r="B4" s="55" t="s">
        <v>87</v>
      </c>
      <c r="C4" s="56"/>
      <c r="D4" s="48">
        <f>'Uffici Impresa'!G23</f>
        <v>30042.199999999997</v>
      </c>
    </row>
    <row r="5" spans="1:5" s="43" customFormat="1" ht="24.75" customHeight="1" x14ac:dyDescent="0.25">
      <c r="A5" s="47">
        <v>4</v>
      </c>
      <c r="B5" s="55" t="s">
        <v>88</v>
      </c>
      <c r="C5" s="56"/>
      <c r="D5" s="48">
        <f>'Dormitorio 56 posti'!G20</f>
        <v>1747.6000000000001</v>
      </c>
    </row>
    <row r="6" spans="1:5" s="43" customFormat="1" ht="24.75" customHeight="1" x14ac:dyDescent="0.25">
      <c r="A6" s="47">
        <v>5</v>
      </c>
      <c r="B6" s="55" t="s">
        <v>89</v>
      </c>
      <c r="C6" s="56"/>
      <c r="D6" s="48">
        <f>'Dormitorio 28 posti'!G20</f>
        <v>873.80000000000007</v>
      </c>
    </row>
    <row r="7" spans="1:5" s="43" customFormat="1" ht="24.75" customHeight="1" x14ac:dyDescent="0.25">
      <c r="A7" s="47">
        <v>6</v>
      </c>
      <c r="B7" s="55" t="s">
        <v>90</v>
      </c>
      <c r="C7" s="56"/>
      <c r="D7" s="48">
        <f>'Uffici ATG'!G19</f>
        <v>8414.6999999999989</v>
      </c>
    </row>
    <row r="8" spans="1:5" s="43" customFormat="1" ht="24.75" customHeight="1" x14ac:dyDescent="0.25">
      <c r="A8" s="47">
        <v>7</v>
      </c>
      <c r="B8" s="55" t="s">
        <v>91</v>
      </c>
      <c r="C8" s="56"/>
      <c r="D8" s="48">
        <f>Visitatori!G19</f>
        <v>9911.9000000000015</v>
      </c>
    </row>
    <row r="9" spans="1:5" s="46" customFormat="1" ht="26.25" customHeight="1" x14ac:dyDescent="0.25">
      <c r="A9" s="49"/>
      <c r="B9" s="50" t="s">
        <v>84</v>
      </c>
      <c r="C9" s="50"/>
      <c r="D9" s="51">
        <f>SUM(D2:D8)</f>
        <v>71719.549999999988</v>
      </c>
      <c r="E9" s="45"/>
    </row>
    <row r="10" spans="1:5" s="46" customFormat="1" ht="26.25" customHeight="1" x14ac:dyDescent="0.25">
      <c r="A10" s="49"/>
      <c r="B10" s="50" t="s">
        <v>83</v>
      </c>
      <c r="C10" s="50"/>
      <c r="D10" s="51">
        <f>(D9*10)/100</f>
        <v>7171.954999999999</v>
      </c>
      <c r="E10" s="45"/>
    </row>
    <row r="11" spans="1:5" s="46" customFormat="1" ht="26.25" customHeight="1" x14ac:dyDescent="0.25">
      <c r="A11" s="52"/>
      <c r="B11" s="53" t="s">
        <v>84</v>
      </c>
      <c r="C11" s="53"/>
      <c r="D11" s="54">
        <f>D9-D10</f>
        <v>64547.594999999987</v>
      </c>
      <c r="E11" s="45"/>
    </row>
  </sheetData>
  <mergeCells count="11">
    <mergeCell ref="B5:C5"/>
    <mergeCell ref="B6:C6"/>
    <mergeCell ref="B7:C7"/>
    <mergeCell ref="B8:C8"/>
    <mergeCell ref="B9:C9"/>
    <mergeCell ref="B10:C10"/>
    <mergeCell ref="B11:C11"/>
    <mergeCell ref="A1:D1"/>
    <mergeCell ref="B2:C2"/>
    <mergeCell ref="B3:C3"/>
    <mergeCell ref="B4:C4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Leitstelle</vt:lpstr>
      <vt:lpstr>Mensa</vt:lpstr>
      <vt:lpstr>Uffici Impresa</vt:lpstr>
      <vt:lpstr>Dormitorio 56 posti</vt:lpstr>
      <vt:lpstr>Dormitorio 28 posti</vt:lpstr>
      <vt:lpstr>Uffici ATG</vt:lpstr>
      <vt:lpstr>Visitatori</vt:lpstr>
      <vt:lpstr>TOTAL</vt:lpstr>
      <vt:lpstr>'Dormitorio 28 posti'!Print_Area</vt:lpstr>
      <vt:lpstr>'Dormitorio 56 posti'!Print_Area</vt:lpstr>
      <vt:lpstr>Leitstelle!Print_Area</vt:lpstr>
      <vt:lpstr>Mensa!Print_Area</vt:lpstr>
      <vt:lpstr>TOTAL!Print_Area</vt:lpstr>
      <vt:lpstr>'Uffici ATG'!Print_Area</vt:lpstr>
      <vt:lpstr>'Uffici Impresa'!Print_Area</vt:lpstr>
      <vt:lpstr>Visitatori!Print_Area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Binggeli</dc:creator>
  <cp:lastModifiedBy>Sarah Binggeli</cp:lastModifiedBy>
  <cp:lastPrinted>2016-06-01T11:45:15Z</cp:lastPrinted>
  <dcterms:created xsi:type="dcterms:W3CDTF">2016-05-30T06:45:46Z</dcterms:created>
  <dcterms:modified xsi:type="dcterms:W3CDTF">2016-06-01T11:53:02Z</dcterms:modified>
</cp:coreProperties>
</file>