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 activeTab="2"/>
  </bookViews>
  <sheets>
    <sheet name="Janvier 2013" sheetId="1" r:id="rId1"/>
    <sheet name="Février 2013" sheetId="2" r:id="rId2"/>
    <sheet name="Mars 2013" sheetId="3" r:id="rId3"/>
  </sheets>
  <calcPr calcId="145621"/>
</workbook>
</file>

<file path=xl/calcChain.xml><?xml version="1.0" encoding="utf-8"?>
<calcChain xmlns="http://schemas.openxmlformats.org/spreadsheetml/2006/main">
  <c r="B19" i="3" l="1"/>
  <c r="B18" i="3"/>
  <c r="B17" i="3"/>
  <c r="B16" i="3"/>
  <c r="C14" i="3"/>
  <c r="B16" i="2" l="1"/>
  <c r="B15" i="2"/>
  <c r="B14" i="2"/>
  <c r="B13" i="2"/>
  <c r="C11" i="2"/>
  <c r="B19" i="1"/>
  <c r="B18" i="1"/>
  <c r="B17" i="1"/>
  <c r="B16" i="1"/>
  <c r="C14" i="1" l="1"/>
</calcChain>
</file>

<file path=xl/sharedStrings.xml><?xml version="1.0" encoding="utf-8"?>
<sst xmlns="http://schemas.openxmlformats.org/spreadsheetml/2006/main" count="63" uniqueCount="20">
  <si>
    <t>Date</t>
  </si>
  <si>
    <t>Libellé</t>
  </si>
  <si>
    <t>Montant CHF</t>
  </si>
  <si>
    <t>TVA incluse</t>
  </si>
  <si>
    <t>Frais de représentations Gabriel Gagnère MOBIKA Janvier 2013</t>
  </si>
  <si>
    <t>Total:</t>
  </si>
  <si>
    <t>Restaurant:</t>
  </si>
  <si>
    <t>Carburant:</t>
  </si>
  <si>
    <t>Parking:</t>
  </si>
  <si>
    <t>Divers:</t>
  </si>
  <si>
    <t>Frais de représentations Gabriel Gagnère MOBIKA Mars 2013</t>
  </si>
  <si>
    <t>Frais de représentations Gabriel Gagnère MOBIKA Février 2013</t>
  </si>
  <si>
    <t>?</t>
  </si>
  <si>
    <t>17-18.01</t>
  </si>
  <si>
    <t>Restaurant</t>
  </si>
  <si>
    <t>? Ukraine</t>
  </si>
  <si>
    <t>Parking</t>
  </si>
  <si>
    <t>Poste</t>
  </si>
  <si>
    <t>Carburant</t>
  </si>
  <si>
    <t>Pas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</si>
</sst>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8" xfId="0" applyNumberFormat="1" applyBorder="1" applyAlignment="1"/>
    <xf numFmtId="2" fontId="0" fillId="0" borderId="1" xfId="0" applyNumberFormat="1" applyBorder="1" applyAlignment="1"/>
    <xf numFmtId="164" fontId="0" fillId="0" borderId="9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2" borderId="2" xfId="0" applyFill="1" applyBorder="1"/>
    <xf numFmtId="0" fontId="0" fillId="2" borderId="4" xfId="0" applyFill="1" applyBorder="1"/>
    <xf numFmtId="0" fontId="1" fillId="2" borderId="3" xfId="0" applyFont="1" applyFill="1" applyBorder="1" applyAlignment="1">
      <alignment horizontal="right"/>
    </xf>
    <xf numFmtId="2" fontId="1" fillId="2" borderId="3" xfId="0" applyNumberFormat="1" applyFont="1" applyFill="1" applyBorder="1"/>
    <xf numFmtId="165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23" sqref="D23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18" t="s">
        <v>4</v>
      </c>
      <c r="B1" s="18"/>
      <c r="C1" s="18"/>
      <c r="D1" s="18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 t="s">
        <v>12</v>
      </c>
      <c r="B4" s="6" t="s">
        <v>16</v>
      </c>
      <c r="C4" s="8">
        <v>0.18</v>
      </c>
      <c r="D4" s="10" t="s">
        <v>19</v>
      </c>
    </row>
    <row r="5" spans="1:4" x14ac:dyDescent="0.25">
      <c r="A5" s="5" t="s">
        <v>13</v>
      </c>
      <c r="B5" s="6" t="s">
        <v>16</v>
      </c>
      <c r="C5" s="9">
        <v>4.3600000000000003</v>
      </c>
      <c r="D5" s="10" t="s">
        <v>19</v>
      </c>
    </row>
    <row r="6" spans="1:4" x14ac:dyDescent="0.25">
      <c r="A6" s="5">
        <v>11.01</v>
      </c>
      <c r="B6" s="7" t="s">
        <v>15</v>
      </c>
      <c r="C6" s="9">
        <v>29.1</v>
      </c>
      <c r="D6" s="10" t="s">
        <v>19</v>
      </c>
    </row>
    <row r="7" spans="1:4" x14ac:dyDescent="0.25">
      <c r="A7" s="5">
        <v>11.01</v>
      </c>
      <c r="B7" s="7" t="s">
        <v>16</v>
      </c>
      <c r="C7" s="9">
        <v>5</v>
      </c>
      <c r="D7" s="11">
        <v>0.08</v>
      </c>
    </row>
    <row r="8" spans="1:4" x14ac:dyDescent="0.25">
      <c r="A8" s="5">
        <v>11.01</v>
      </c>
      <c r="B8" s="7" t="s">
        <v>16</v>
      </c>
      <c r="C8" s="9">
        <v>3.5</v>
      </c>
      <c r="D8" s="11">
        <v>0.08</v>
      </c>
    </row>
    <row r="9" spans="1:4" x14ac:dyDescent="0.25">
      <c r="A9" s="5">
        <v>15.01</v>
      </c>
      <c r="B9" s="7" t="s">
        <v>14</v>
      </c>
      <c r="C9" s="9">
        <v>86.4</v>
      </c>
      <c r="D9" s="11">
        <v>0.08</v>
      </c>
    </row>
    <row r="10" spans="1:4" x14ac:dyDescent="0.25">
      <c r="A10" s="5">
        <v>29.01</v>
      </c>
      <c r="B10" s="7" t="s">
        <v>16</v>
      </c>
      <c r="C10" s="9">
        <v>3</v>
      </c>
      <c r="D10" s="11">
        <v>0.08</v>
      </c>
    </row>
    <row r="11" spans="1:4" x14ac:dyDescent="0.25">
      <c r="A11" s="5">
        <v>24.01</v>
      </c>
      <c r="B11" s="7" t="s">
        <v>17</v>
      </c>
      <c r="C11" s="9">
        <v>3.6</v>
      </c>
      <c r="D11" s="11">
        <v>0.08</v>
      </c>
    </row>
    <row r="12" spans="1:4" x14ac:dyDescent="0.25">
      <c r="A12" s="5">
        <v>23.01</v>
      </c>
      <c r="B12" s="7" t="s">
        <v>18</v>
      </c>
      <c r="C12" s="9">
        <v>71.8</v>
      </c>
      <c r="D12" s="11">
        <v>0.08</v>
      </c>
    </row>
    <row r="13" spans="1:4" ht="15.75" thickBot="1" x14ac:dyDescent="0.3">
      <c r="A13" s="5">
        <v>25.01</v>
      </c>
      <c r="B13" s="7" t="s">
        <v>14</v>
      </c>
      <c r="C13" s="9">
        <v>31.4</v>
      </c>
      <c r="D13" s="11">
        <v>2.5000000000000001E-2</v>
      </c>
    </row>
    <row r="14" spans="1:4" ht="15.75" thickBot="1" x14ac:dyDescent="0.3">
      <c r="A14" s="12"/>
      <c r="B14" s="14" t="s">
        <v>5</v>
      </c>
      <c r="C14" s="15">
        <f>SUM(C4:C13)</f>
        <v>238.34</v>
      </c>
      <c r="D14" s="13"/>
    </row>
    <row r="16" spans="1:4" x14ac:dyDescent="0.25">
      <c r="A16" s="16" t="s">
        <v>6</v>
      </c>
      <c r="B16">
        <f>SUMIF(B4:B13,B9,C4:C13)</f>
        <v>117.80000000000001</v>
      </c>
    </row>
    <row r="17" spans="1:2" x14ac:dyDescent="0.25">
      <c r="A17" s="16" t="s">
        <v>7</v>
      </c>
      <c r="B17">
        <f>SUMIF(B4:B13,B12,C4:C13)</f>
        <v>71.8</v>
      </c>
    </row>
    <row r="18" spans="1:2" x14ac:dyDescent="0.25">
      <c r="A18" s="16" t="s">
        <v>8</v>
      </c>
      <c r="B18">
        <f>SUMIF(B4:B13,B4,C4:C13)</f>
        <v>16.04</v>
      </c>
    </row>
    <row r="19" spans="1:2" x14ac:dyDescent="0.25">
      <c r="A19" s="16" t="s">
        <v>9</v>
      </c>
      <c r="B19" s="17">
        <f>C14-B16-B17-B18</f>
        <v>32.699999999999996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24" sqref="F24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18" t="s">
        <v>11</v>
      </c>
      <c r="B1" s="18"/>
      <c r="C1" s="18"/>
      <c r="D1" s="18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8.02</v>
      </c>
      <c r="B4" s="6" t="s">
        <v>14</v>
      </c>
      <c r="C4" s="8">
        <v>117.6</v>
      </c>
      <c r="D4" s="10">
        <v>0.08</v>
      </c>
    </row>
    <row r="5" spans="1:4" x14ac:dyDescent="0.25">
      <c r="A5" s="5">
        <v>11.02</v>
      </c>
      <c r="B5" s="7" t="s">
        <v>14</v>
      </c>
      <c r="C5" s="9">
        <v>16.5</v>
      </c>
      <c r="D5" s="11">
        <v>0.08</v>
      </c>
    </row>
    <row r="6" spans="1:4" x14ac:dyDescent="0.25">
      <c r="A6" s="5">
        <v>16.02</v>
      </c>
      <c r="B6" s="7" t="s">
        <v>18</v>
      </c>
      <c r="C6" s="9">
        <v>76.099999999999994</v>
      </c>
      <c r="D6" s="11">
        <v>0.08</v>
      </c>
    </row>
    <row r="7" spans="1:4" x14ac:dyDescent="0.25">
      <c r="A7" s="5">
        <v>20.02</v>
      </c>
      <c r="B7" s="7" t="s">
        <v>14</v>
      </c>
      <c r="C7" s="9">
        <v>7</v>
      </c>
      <c r="D7" s="11">
        <v>0.08</v>
      </c>
    </row>
    <row r="8" spans="1:4" x14ac:dyDescent="0.25">
      <c r="A8" s="5">
        <v>25.02</v>
      </c>
      <c r="B8" s="7" t="s">
        <v>18</v>
      </c>
      <c r="C8" s="9">
        <v>81.7</v>
      </c>
      <c r="D8" s="11">
        <v>0.08</v>
      </c>
    </row>
    <row r="9" spans="1:4" x14ac:dyDescent="0.25">
      <c r="A9" s="5">
        <v>26.02</v>
      </c>
      <c r="B9" s="7" t="s">
        <v>14</v>
      </c>
      <c r="C9" s="9">
        <v>69</v>
      </c>
      <c r="D9" s="11">
        <v>0.08</v>
      </c>
    </row>
    <row r="10" spans="1:4" ht="15.75" thickBot="1" x14ac:dyDescent="0.3">
      <c r="A10" s="5">
        <v>27.02</v>
      </c>
      <c r="B10" s="7" t="s">
        <v>17</v>
      </c>
      <c r="C10" s="9">
        <v>15</v>
      </c>
      <c r="D10" s="11" t="s">
        <v>19</v>
      </c>
    </row>
    <row r="11" spans="1:4" ht="15.75" thickBot="1" x14ac:dyDescent="0.3">
      <c r="A11" s="12"/>
      <c r="B11" s="14" t="s">
        <v>5</v>
      </c>
      <c r="C11" s="15">
        <f>SUM(C4:C10)</f>
        <v>382.9</v>
      </c>
      <c r="D11" s="13"/>
    </row>
    <row r="13" spans="1:4" x14ac:dyDescent="0.25">
      <c r="A13" s="16" t="s">
        <v>6</v>
      </c>
      <c r="B13">
        <f>SUMIF(B4:B10,B4,C4:C10)</f>
        <v>210.1</v>
      </c>
    </row>
    <row r="14" spans="1:4" x14ac:dyDescent="0.25">
      <c r="A14" s="16" t="s">
        <v>7</v>
      </c>
      <c r="B14">
        <f>SUMIF(B4:B10,B6,C4:C10)</f>
        <v>157.80000000000001</v>
      </c>
    </row>
    <row r="15" spans="1:4" x14ac:dyDescent="0.25">
      <c r="A15" s="16" t="s">
        <v>8</v>
      </c>
      <c r="B15">
        <f>SUMIF(B4:B10,"Parking",C4:C10)</f>
        <v>0</v>
      </c>
    </row>
    <row r="16" spans="1:4" x14ac:dyDescent="0.25">
      <c r="A16" s="16" t="s">
        <v>9</v>
      </c>
      <c r="B16" s="17">
        <f>C11-B13-B14-B15</f>
        <v>14.999999999999972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F10" sqref="F10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18" t="s">
        <v>10</v>
      </c>
      <c r="B1" s="18"/>
      <c r="C1" s="18"/>
      <c r="D1" s="18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2.0299999999999998</v>
      </c>
      <c r="B4" s="6" t="s">
        <v>14</v>
      </c>
      <c r="C4" s="8">
        <v>35.4</v>
      </c>
      <c r="D4" s="10">
        <v>2.5000000000000001E-2</v>
      </c>
    </row>
    <row r="5" spans="1:4" x14ac:dyDescent="0.25">
      <c r="A5" s="5">
        <v>8.0299999999999994</v>
      </c>
      <c r="B5" s="7" t="s">
        <v>16</v>
      </c>
      <c r="C5" s="9">
        <v>6</v>
      </c>
      <c r="D5" s="11">
        <v>0.08</v>
      </c>
    </row>
    <row r="6" spans="1:4" x14ac:dyDescent="0.25">
      <c r="A6" s="5">
        <v>8.0299999999999994</v>
      </c>
      <c r="B6" s="7" t="s">
        <v>14</v>
      </c>
      <c r="C6" s="9">
        <v>98.5</v>
      </c>
      <c r="D6" s="11">
        <v>0.08</v>
      </c>
    </row>
    <row r="7" spans="1:4" x14ac:dyDescent="0.25">
      <c r="A7" s="5">
        <v>11.03</v>
      </c>
      <c r="B7" s="7" t="s">
        <v>18</v>
      </c>
      <c r="C7" s="9">
        <v>83.25</v>
      </c>
      <c r="D7" s="11">
        <v>0.08</v>
      </c>
    </row>
    <row r="8" spans="1:4" x14ac:dyDescent="0.25">
      <c r="A8" s="5">
        <v>19.03</v>
      </c>
      <c r="B8" s="7" t="s">
        <v>16</v>
      </c>
      <c r="C8" s="9">
        <v>3</v>
      </c>
      <c r="D8" s="11">
        <v>0.08</v>
      </c>
    </row>
    <row r="9" spans="1:4" x14ac:dyDescent="0.25">
      <c r="A9" s="5">
        <v>19.03</v>
      </c>
      <c r="B9" s="7" t="s">
        <v>14</v>
      </c>
      <c r="C9" s="9">
        <v>82.7</v>
      </c>
      <c r="D9" s="11">
        <v>0.08</v>
      </c>
    </row>
    <row r="10" spans="1:4" x14ac:dyDescent="0.25">
      <c r="A10" s="5">
        <v>21.03</v>
      </c>
      <c r="B10" s="7" t="s">
        <v>14</v>
      </c>
      <c r="C10" s="9">
        <v>10.4</v>
      </c>
      <c r="D10" s="11">
        <v>0.08</v>
      </c>
    </row>
    <row r="11" spans="1:4" x14ac:dyDescent="0.25">
      <c r="A11" s="5">
        <v>23.03</v>
      </c>
      <c r="B11" s="7" t="s">
        <v>14</v>
      </c>
      <c r="C11" s="9">
        <v>10.5</v>
      </c>
      <c r="D11" s="11">
        <v>2.5000000000000001E-2</v>
      </c>
    </row>
    <row r="12" spans="1:4" x14ac:dyDescent="0.25">
      <c r="A12" s="5">
        <v>25.03</v>
      </c>
      <c r="B12" s="7" t="s">
        <v>18</v>
      </c>
      <c r="C12" s="9">
        <v>83.2</v>
      </c>
      <c r="D12" s="11">
        <v>0.08</v>
      </c>
    </row>
    <row r="13" spans="1:4" ht="15.75" thickBot="1" x14ac:dyDescent="0.3">
      <c r="A13" s="5">
        <v>27.03</v>
      </c>
      <c r="B13" s="7" t="s">
        <v>14</v>
      </c>
      <c r="C13" s="9">
        <v>9.6</v>
      </c>
      <c r="D13" s="11">
        <v>2.5000000000000001E-2</v>
      </c>
    </row>
    <row r="14" spans="1:4" ht="15.75" thickBot="1" x14ac:dyDescent="0.3">
      <c r="A14" s="12"/>
      <c r="B14" s="14" t="s">
        <v>5</v>
      </c>
      <c r="C14" s="15">
        <f>SUM(C4:C13)</f>
        <v>422.55</v>
      </c>
      <c r="D14" s="13"/>
    </row>
    <row r="16" spans="1:4" x14ac:dyDescent="0.25">
      <c r="A16" s="16" t="s">
        <v>6</v>
      </c>
      <c r="B16">
        <f>SUMIF(B4:B13,B4,C4:C13)</f>
        <v>247.10000000000002</v>
      </c>
    </row>
    <row r="17" spans="1:2" x14ac:dyDescent="0.25">
      <c r="A17" s="16" t="s">
        <v>7</v>
      </c>
      <c r="B17">
        <f>SUMIF(B4:B13,B7,C4:C13)</f>
        <v>166.45</v>
      </c>
    </row>
    <row r="18" spans="1:2" x14ac:dyDescent="0.25">
      <c r="A18" s="16" t="s">
        <v>8</v>
      </c>
      <c r="B18">
        <f>SUMIF(B4:B13,B5,C4:C13)</f>
        <v>9</v>
      </c>
    </row>
    <row r="19" spans="1:2" x14ac:dyDescent="0.25">
      <c r="A19" s="16" t="s">
        <v>9</v>
      </c>
      <c r="B19" s="17">
        <f>C14-B16-B17-B18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Janvier 2013</vt:lpstr>
      <vt:lpstr>Février 2013</vt:lpstr>
      <vt:lpstr>Mars 2013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mobika lwolfisberg</cp:lastModifiedBy>
  <dcterms:created xsi:type="dcterms:W3CDTF">2013-01-30T14:24:17Z</dcterms:created>
  <dcterms:modified xsi:type="dcterms:W3CDTF">2013-04-03T12:16:53Z</dcterms:modified>
</cp:coreProperties>
</file>