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RIF 2013 SUISSE" sheetId="1" r:id="rId1"/>
  </sheets>
  <calcPr calcId="145621"/>
</workbook>
</file>

<file path=xl/calcChain.xml><?xml version="1.0" encoding="utf-8"?>
<calcChain xmlns="http://schemas.openxmlformats.org/spreadsheetml/2006/main">
  <c r="G28" i="1" l="1"/>
  <c r="H28" i="1" s="1"/>
  <c r="E28" i="1"/>
  <c r="F28" i="1" s="1"/>
  <c r="G27" i="1"/>
  <c r="H27" i="1" s="1"/>
  <c r="E27" i="1"/>
  <c r="F27" i="1" s="1"/>
  <c r="G26" i="1"/>
  <c r="H26" i="1" s="1"/>
  <c r="E26" i="1"/>
  <c r="F26" i="1" s="1"/>
  <c r="G25" i="1"/>
  <c r="H25" i="1" s="1"/>
  <c r="E25" i="1"/>
  <c r="F25" i="1" s="1"/>
  <c r="G24" i="1"/>
  <c r="H24" i="1" s="1"/>
  <c r="E24" i="1"/>
  <c r="F24" i="1" s="1"/>
  <c r="G23" i="1"/>
  <c r="H23" i="1" s="1"/>
  <c r="E23" i="1"/>
  <c r="F23" i="1" s="1"/>
  <c r="G22" i="1"/>
  <c r="H22" i="1" s="1"/>
  <c r="E22" i="1"/>
  <c r="F22" i="1" s="1"/>
  <c r="G20" i="1"/>
  <c r="H20" i="1" s="1"/>
  <c r="E20" i="1"/>
  <c r="F20" i="1" s="1"/>
  <c r="G19" i="1"/>
  <c r="H19" i="1" s="1"/>
  <c r="E19" i="1"/>
  <c r="F19" i="1" s="1"/>
  <c r="G18" i="1"/>
  <c r="H18" i="1" s="1"/>
  <c r="E18" i="1"/>
  <c r="F18" i="1" s="1"/>
  <c r="G17" i="1"/>
  <c r="H17" i="1" s="1"/>
  <c r="E17" i="1"/>
  <c r="F17" i="1" s="1"/>
  <c r="G16" i="1"/>
  <c r="H16" i="1" s="1"/>
  <c r="E16" i="1"/>
  <c r="F16" i="1" s="1"/>
  <c r="G14" i="1"/>
  <c r="H14" i="1" s="1"/>
  <c r="E14" i="1"/>
  <c r="F14" i="1" s="1"/>
  <c r="G13" i="1"/>
  <c r="H13" i="1" s="1"/>
  <c r="E13" i="1"/>
  <c r="F13" i="1" s="1"/>
  <c r="G12" i="1"/>
  <c r="H12" i="1" s="1"/>
  <c r="E12" i="1"/>
  <c r="F12" i="1" s="1"/>
  <c r="G11" i="1"/>
  <c r="H11" i="1" s="1"/>
  <c r="E11" i="1"/>
  <c r="F11" i="1" s="1"/>
  <c r="G10" i="1"/>
  <c r="H10" i="1" s="1"/>
  <c r="E10" i="1"/>
  <c r="F10" i="1" s="1"/>
  <c r="G8" i="1"/>
  <c r="H8" i="1" s="1"/>
</calcChain>
</file>

<file path=xl/sharedStrings.xml><?xml version="1.0" encoding="utf-8"?>
<sst xmlns="http://schemas.openxmlformats.org/spreadsheetml/2006/main" count="51" uniqueCount="49">
  <si>
    <t>CONDITIONS COMMERCIALES MOBIKA CLIM POUR MOBIKA SUISSE</t>
  </si>
  <si>
    <t>Référence</t>
  </si>
  <si>
    <t>Modèle</t>
  </si>
  <si>
    <t>P.HA MOBIKA SUISSE</t>
  </si>
  <si>
    <t>Prix pratiqués en France</t>
  </si>
  <si>
    <t>PVP HT</t>
  </si>
  <si>
    <t>PVInstal</t>
  </si>
  <si>
    <t>MRG s/Inst</t>
  </si>
  <si>
    <t>PVDist</t>
  </si>
  <si>
    <t>MRG s/Dist</t>
  </si>
  <si>
    <t>MOBILE</t>
  </si>
  <si>
    <t>EL-CLM-026</t>
  </si>
  <si>
    <t>CLIM Mobile</t>
  </si>
  <si>
    <t>WINDOW</t>
  </si>
  <si>
    <t>EL-CLL-025</t>
  </si>
  <si>
    <t>Climatiseur</t>
  </si>
  <si>
    <t>EL-CLR-001</t>
  </si>
  <si>
    <t>Réversible M.</t>
  </si>
  <si>
    <t>EL-CLR-025</t>
  </si>
  <si>
    <t>Réversible G.</t>
  </si>
  <si>
    <t>EL-CL-035</t>
  </si>
  <si>
    <t>EL-CLR-035</t>
  </si>
  <si>
    <t>CLIM MONOBLOC BI-TUBES</t>
  </si>
  <si>
    <t>EL-CL-009</t>
  </si>
  <si>
    <t>iCOOL</t>
  </si>
  <si>
    <t>EL-CL-005</t>
  </si>
  <si>
    <t>M2</t>
  </si>
  <si>
    <t>EL-CL-008</t>
  </si>
  <si>
    <t>M3EC (+R)</t>
  </si>
  <si>
    <t>EL-CL-006</t>
  </si>
  <si>
    <t>M4 (+R)</t>
  </si>
  <si>
    <t>EL-CL-007</t>
  </si>
  <si>
    <t>M4 POLAR (+R)</t>
  </si>
  <si>
    <t>CLIM SPLIT</t>
  </si>
  <si>
    <t>EL-CLSU-025</t>
  </si>
  <si>
    <t>U-COOL T-9</t>
  </si>
  <si>
    <t>EL-CLSU-032</t>
  </si>
  <si>
    <t>U-COOL T-12</t>
  </si>
  <si>
    <t>EL-CLSC-025</t>
  </si>
  <si>
    <t>COSY T-9</t>
  </si>
  <si>
    <t>EL-CLSZ-025</t>
  </si>
  <si>
    <t>ZEPHYR T-9</t>
  </si>
  <si>
    <t>EL-CLSZ-025N</t>
  </si>
  <si>
    <t>ZEPHYR(N) T-9</t>
  </si>
  <si>
    <t>EL-CLSZ-032</t>
  </si>
  <si>
    <t>ZEPHYR - T12</t>
  </si>
  <si>
    <t>EL-CLSZ-052</t>
  </si>
  <si>
    <t>ZEPHYR T-18</t>
  </si>
  <si>
    <t>Remise: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</si>
</sst>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" fontId="3" fillId="6" borderId="1" xfId="0" applyNumberFormat="1" applyFont="1" applyFill="1" applyBorder="1" applyAlignment="1">
      <alignment horizontal="center" vertical="center"/>
    </xf>
    <xf numFmtId="9" fontId="3" fillId="5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4" borderId="0" xfId="0" applyFont="1" applyFill="1" applyAlignment="1">
      <alignment horizontal="right" vertical="center"/>
    </xf>
    <xf numFmtId="9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9" fontId="2" fillId="6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981075</xdr:colOff>
      <xdr:row>29</xdr:row>
      <xdr:rowOff>142875</xdr:rowOff>
    </xdr:from>
    <xdr:to>
      <xdr:col>3</xdr:col>
      <xdr:colOff>381000</xdr:colOff>
      <xdr:row>31</xdr:row>
      <xdr:rowOff>0</xdr:rowOff>
    </xdr:to>
    <xdr:sp macro="" textlink="">
      <xdr:nvSpPr>
        <xdr:cNvPr id="2" name="ZoneTexte 1"/>
        <xdr:cNvSpPr txBox="1"/>
      </xdr:nvSpPr>
      <xdr:spPr>
        <a:xfrm>
          <a:off x="1743075" y="5667375"/>
          <a:ext cx="1800225" cy="2381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800" i="1"/>
            <a:t>Remise de base octroyé à l'installateur</a:t>
          </a:r>
        </a:p>
      </xdr:txBody>
    </xdr:sp>
    <xdr:clientData/>
  </xdr:twoCellAnchor>
  <xdr:twoCellAnchor>
    <xdr:from>
      <xdr:col>3</xdr:col>
      <xdr:colOff>381000</xdr:colOff>
      <xdr:row>29</xdr:row>
      <xdr:rowOff>38100</xdr:rowOff>
    </xdr:from>
    <xdr:to>
      <xdr:col>4</xdr:col>
      <xdr:colOff>238125</xdr:colOff>
      <xdr:row>30</xdr:row>
      <xdr:rowOff>61913</xdr:rowOff>
    </xdr:to>
    <xdr:cxnSp macro="">
      <xdr:nvCxnSpPr>
        <xdr:cNvPr id="3" name="Connecteur droit avec flèche 2"/>
        <xdr:cNvCxnSpPr/>
      </xdr:nvCxnSpPr>
      <xdr:spPr>
        <a:xfrm flipV="1">
          <a:off x="3543300" y="5562600"/>
          <a:ext cx="619125" cy="214313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219075</xdr:colOff>
      <xdr:row>33</xdr:row>
      <xdr:rowOff>0</xdr:rowOff>
    </xdr:from>
    <xdr:to>
      <xdr:col>8</xdr:col>
      <xdr:colOff>0</xdr:colOff>
      <xdr:row>35</xdr:row>
      <xdr:rowOff>123825</xdr:rowOff>
    </xdr:to>
    <xdr:sp macro="" textlink="">
      <xdr:nvSpPr>
        <xdr:cNvPr id="4" name="ZoneTexte 3"/>
        <xdr:cNvSpPr txBox="1"/>
      </xdr:nvSpPr>
      <xdr:spPr>
        <a:xfrm>
          <a:off x="4905375" y="6286500"/>
          <a:ext cx="2066925" cy="5048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800" i="1"/>
            <a:t>La colonne MARGE représente la</a:t>
          </a:r>
          <a:r>
            <a:rPr lang="fr-FR" sz="800" i="1" baseline="0"/>
            <a:t> marge dégagé entre le prix de vente distributeur et votre prix d'achat .</a:t>
          </a:r>
          <a:endParaRPr lang="fr-FR" sz="800" i="1"/>
        </a:p>
      </xdr:txBody>
    </xdr:sp>
    <xdr:clientData/>
  </xdr:twoCellAnchor>
  <xdr:twoCellAnchor>
    <xdr:from>
      <xdr:col>4</xdr:col>
      <xdr:colOff>200026</xdr:colOff>
      <xdr:row>30</xdr:row>
      <xdr:rowOff>171450</xdr:rowOff>
    </xdr:from>
    <xdr:to>
      <xdr:col>7</xdr:col>
      <xdr:colOff>28576</xdr:colOff>
      <xdr:row>32</xdr:row>
      <xdr:rowOff>28575</xdr:rowOff>
    </xdr:to>
    <xdr:sp macro="" textlink="">
      <xdr:nvSpPr>
        <xdr:cNvPr id="5" name="ZoneTexte 4"/>
        <xdr:cNvSpPr txBox="1"/>
      </xdr:nvSpPr>
      <xdr:spPr>
        <a:xfrm>
          <a:off x="4124326" y="5886450"/>
          <a:ext cx="2114550" cy="2381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800" i="1"/>
            <a:t>Remise supplementaire accordé au grossite</a:t>
          </a:r>
        </a:p>
      </xdr:txBody>
    </xdr:sp>
    <xdr:clientData/>
  </xdr:twoCellAnchor>
  <xdr:twoCellAnchor>
    <xdr:from>
      <xdr:col>6</xdr:col>
      <xdr:colOff>381000</xdr:colOff>
      <xdr:row>29</xdr:row>
      <xdr:rowOff>19050</xdr:rowOff>
    </xdr:from>
    <xdr:to>
      <xdr:col>6</xdr:col>
      <xdr:colOff>390525</xdr:colOff>
      <xdr:row>30</xdr:row>
      <xdr:rowOff>152399</xdr:rowOff>
    </xdr:to>
    <xdr:cxnSp macro="">
      <xdr:nvCxnSpPr>
        <xdr:cNvPr id="6" name="Connecteur droit avec flèche 5"/>
        <xdr:cNvCxnSpPr/>
      </xdr:nvCxnSpPr>
      <xdr:spPr>
        <a:xfrm flipV="1">
          <a:off x="5829300" y="5543550"/>
          <a:ext cx="9525" cy="323849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28</xdr:row>
      <xdr:rowOff>28575</xdr:rowOff>
    </xdr:from>
    <xdr:to>
      <xdr:col>7</xdr:col>
      <xdr:colOff>400050</xdr:colOff>
      <xdr:row>33</xdr:row>
      <xdr:rowOff>0</xdr:rowOff>
    </xdr:to>
    <xdr:cxnSp macro="">
      <xdr:nvCxnSpPr>
        <xdr:cNvPr id="7" name="Connecteur droit avec flèche 6"/>
        <xdr:cNvCxnSpPr/>
      </xdr:nvCxnSpPr>
      <xdr:spPr>
        <a:xfrm flipV="1">
          <a:off x="6591300" y="5362575"/>
          <a:ext cx="19050" cy="923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workbookViewId="0">
      <selection activeCell="J8" sqref="J8"/>
    </sheetView>
  </sheetViews>
  <sheetFormatPr baseColWidth="10" defaultRowHeight="15" x14ac:dyDescent="0.25"/>
  <cols>
    <col min="2" max="2" width="25.28515625" customWidth="1"/>
    <col min="3" max="3" width="10.7109375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5" spans="1:8" x14ac:dyDescent="0.25">
      <c r="A5" s="2" t="s">
        <v>1</v>
      </c>
      <c r="B5" s="2" t="s">
        <v>2</v>
      </c>
      <c r="C5" s="3" t="s">
        <v>3</v>
      </c>
      <c r="D5" s="4" t="s">
        <v>4</v>
      </c>
      <c r="E5" s="4"/>
      <c r="F5" s="4"/>
      <c r="G5" s="4"/>
      <c r="H5" s="4"/>
    </row>
    <row r="6" spans="1:8" x14ac:dyDescent="0.25">
      <c r="A6" s="2"/>
      <c r="B6" s="2"/>
      <c r="C6" s="3"/>
      <c r="D6" s="5" t="s">
        <v>5</v>
      </c>
      <c r="E6" s="6" t="s">
        <v>6</v>
      </c>
      <c r="F6" s="7" t="s">
        <v>7</v>
      </c>
      <c r="G6" s="8" t="s">
        <v>8</v>
      </c>
      <c r="H6" s="7" t="s">
        <v>9</v>
      </c>
    </row>
    <row r="7" spans="1:8" x14ac:dyDescent="0.25">
      <c r="A7" s="9" t="s">
        <v>10</v>
      </c>
      <c r="B7" s="10"/>
      <c r="C7" s="10"/>
      <c r="D7" s="10"/>
      <c r="E7" s="10"/>
      <c r="F7" s="10"/>
      <c r="G7" s="10"/>
      <c r="H7" s="10"/>
    </row>
    <row r="8" spans="1:8" x14ac:dyDescent="0.25">
      <c r="A8" s="11" t="s">
        <v>11</v>
      </c>
      <c r="B8" s="11" t="s">
        <v>12</v>
      </c>
      <c r="C8" s="12">
        <v>233.39</v>
      </c>
      <c r="D8" s="13">
        <v>490</v>
      </c>
      <c r="G8" s="14">
        <f>D8*(1-$E$29)</f>
        <v>259.7</v>
      </c>
      <c r="H8" s="15">
        <f>(G8-C8)/G8</f>
        <v>0.10130920292645361</v>
      </c>
    </row>
    <row r="9" spans="1:8" x14ac:dyDescent="0.25">
      <c r="A9" s="9" t="s">
        <v>13</v>
      </c>
      <c r="B9" s="10"/>
      <c r="C9" s="10"/>
      <c r="D9" s="10"/>
      <c r="E9" s="10"/>
      <c r="F9" s="10"/>
      <c r="G9" s="10"/>
      <c r="H9" s="10"/>
    </row>
    <row r="10" spans="1:8" x14ac:dyDescent="0.25">
      <c r="A10" s="11" t="s">
        <v>14</v>
      </c>
      <c r="B10" s="11" t="s">
        <v>15</v>
      </c>
      <c r="C10" s="12">
        <v>173.69</v>
      </c>
      <c r="D10" s="13">
        <v>540</v>
      </c>
      <c r="E10" s="16">
        <f>D10*(1-$E$29)</f>
        <v>286.2</v>
      </c>
      <c r="F10" s="15">
        <f>(E10-C10)/E10</f>
        <v>0.39311670160726764</v>
      </c>
      <c r="G10" s="14">
        <f>E10*(1-$G$29)</f>
        <v>214.64999999999998</v>
      </c>
      <c r="H10" s="15">
        <f>(G10-C10)/G10</f>
        <v>0.19082226880969011</v>
      </c>
    </row>
    <row r="11" spans="1:8" x14ac:dyDescent="0.25">
      <c r="A11" s="11" t="s">
        <v>16</v>
      </c>
      <c r="B11" s="11" t="s">
        <v>17</v>
      </c>
      <c r="C11" s="12">
        <v>194.52</v>
      </c>
      <c r="D11" s="13">
        <v>590</v>
      </c>
      <c r="E11" s="16">
        <f>D11*(1-$E$29)</f>
        <v>312.7</v>
      </c>
      <c r="F11" s="15">
        <f t="shared" ref="F11:F13" si="0">(E11-C11)/E11</f>
        <v>0.37793412216181638</v>
      </c>
      <c r="G11" s="14">
        <f t="shared" ref="G11:G20" si="1">E11*(1-$G$29)</f>
        <v>234.52499999999998</v>
      </c>
      <c r="H11" s="15">
        <f t="shared" ref="H11:H20" si="2">(G11-C11)/G11</f>
        <v>0.17057882954908846</v>
      </c>
    </row>
    <row r="12" spans="1:8" x14ac:dyDescent="0.25">
      <c r="A12" s="11" t="s">
        <v>18</v>
      </c>
      <c r="B12" s="11" t="s">
        <v>19</v>
      </c>
      <c r="C12" s="12">
        <v>181.33</v>
      </c>
      <c r="D12" s="13">
        <v>590</v>
      </c>
      <c r="E12" s="16">
        <f>D12*(1-$E$29)</f>
        <v>312.7</v>
      </c>
      <c r="F12" s="15">
        <f t="shared" si="0"/>
        <v>0.42011512631915565</v>
      </c>
      <c r="G12" s="14">
        <f t="shared" si="1"/>
        <v>234.52499999999998</v>
      </c>
      <c r="H12" s="15">
        <f t="shared" si="2"/>
        <v>0.22682016842554087</v>
      </c>
    </row>
    <row r="13" spans="1:8" x14ac:dyDescent="0.25">
      <c r="A13" s="11" t="s">
        <v>20</v>
      </c>
      <c r="B13" s="11" t="s">
        <v>15</v>
      </c>
      <c r="C13" s="12">
        <v>179.41</v>
      </c>
      <c r="D13" s="13">
        <v>690</v>
      </c>
      <c r="E13" s="16">
        <f>D13*(1-$E$29)</f>
        <v>365.70000000000005</v>
      </c>
      <c r="F13" s="15">
        <f t="shared" si="0"/>
        <v>0.50940661744599403</v>
      </c>
      <c r="G13" s="14">
        <f t="shared" si="1"/>
        <v>274.27500000000003</v>
      </c>
      <c r="H13" s="15">
        <f t="shared" si="2"/>
        <v>0.34587548992799205</v>
      </c>
    </row>
    <row r="14" spans="1:8" x14ac:dyDescent="0.25">
      <c r="A14" s="11" t="s">
        <v>21</v>
      </c>
      <c r="B14" s="11" t="s">
        <v>19</v>
      </c>
      <c r="C14" s="12">
        <v>213.09</v>
      </c>
      <c r="D14" s="13">
        <v>910</v>
      </c>
      <c r="E14" s="16">
        <f>D14*(1-$E$29)</f>
        <v>482.3</v>
      </c>
      <c r="F14" s="15">
        <f>(E14-C14)/E14</f>
        <v>0.55817955629276395</v>
      </c>
      <c r="G14" s="14">
        <f t="shared" si="1"/>
        <v>361.72500000000002</v>
      </c>
      <c r="H14" s="15">
        <f t="shared" si="2"/>
        <v>0.41090607505701848</v>
      </c>
    </row>
    <row r="15" spans="1:8" x14ac:dyDescent="0.25">
      <c r="A15" s="9" t="s">
        <v>22</v>
      </c>
      <c r="B15" s="10"/>
      <c r="C15" s="10"/>
      <c r="D15" s="10"/>
      <c r="E15" s="10"/>
      <c r="F15" s="10"/>
      <c r="G15" s="10"/>
      <c r="H15" s="10"/>
    </row>
    <row r="16" spans="1:8" x14ac:dyDescent="0.25">
      <c r="A16" s="11" t="s">
        <v>23</v>
      </c>
      <c r="B16" s="11" t="s">
        <v>24</v>
      </c>
      <c r="C16" s="12">
        <v>364.29</v>
      </c>
      <c r="D16" s="13">
        <v>1480</v>
      </c>
      <c r="E16" s="16">
        <f>D16*(1-$E$29)</f>
        <v>784.40000000000009</v>
      </c>
      <c r="F16" s="15">
        <f>(E16-C16)/E16</f>
        <v>0.53558133605303415</v>
      </c>
      <c r="G16" s="14">
        <f t="shared" si="1"/>
        <v>588.30000000000007</v>
      </c>
      <c r="H16" s="15">
        <f t="shared" si="2"/>
        <v>0.38077511473737891</v>
      </c>
    </row>
    <row r="17" spans="1:8" x14ac:dyDescent="0.25">
      <c r="A17" s="11" t="s">
        <v>25</v>
      </c>
      <c r="B17" s="11" t="s">
        <v>26</v>
      </c>
      <c r="C17" s="12">
        <v>385.79</v>
      </c>
      <c r="D17" s="13">
        <v>1590</v>
      </c>
      <c r="E17" s="16">
        <f>D17*(1-$E$29)</f>
        <v>842.7</v>
      </c>
      <c r="F17" s="15">
        <f t="shared" ref="F17:F20" si="3">(E17-C17)/E17</f>
        <v>0.54219769787587513</v>
      </c>
      <c r="G17" s="14">
        <f t="shared" si="1"/>
        <v>632.02500000000009</v>
      </c>
      <c r="H17" s="15">
        <f t="shared" si="2"/>
        <v>0.38959693050116695</v>
      </c>
    </row>
    <row r="18" spans="1:8" x14ac:dyDescent="0.25">
      <c r="A18" s="11" t="s">
        <v>27</v>
      </c>
      <c r="B18" s="11" t="s">
        <v>28</v>
      </c>
      <c r="C18" s="12">
        <v>568.07000000000005</v>
      </c>
      <c r="D18" s="13">
        <v>2350</v>
      </c>
      <c r="E18" s="16">
        <f>D18*(1-$E$29)</f>
        <v>1245.5</v>
      </c>
      <c r="F18" s="15">
        <f t="shared" si="3"/>
        <v>0.54390204737053394</v>
      </c>
      <c r="G18" s="14">
        <f t="shared" si="1"/>
        <v>934.125</v>
      </c>
      <c r="H18" s="15">
        <f t="shared" si="2"/>
        <v>0.39186939649404517</v>
      </c>
    </row>
    <row r="19" spans="1:8" x14ac:dyDescent="0.25">
      <c r="A19" s="11" t="s">
        <v>29</v>
      </c>
      <c r="B19" s="11" t="s">
        <v>30</v>
      </c>
      <c r="C19" s="12">
        <v>468.65</v>
      </c>
      <c r="D19" s="13">
        <v>1910</v>
      </c>
      <c r="E19" s="16">
        <f>D19*(1-$E$29)</f>
        <v>1012.3000000000001</v>
      </c>
      <c r="F19" s="15">
        <f t="shared" si="3"/>
        <v>0.53704435444038334</v>
      </c>
      <c r="G19" s="14">
        <f t="shared" si="1"/>
        <v>759.22500000000002</v>
      </c>
      <c r="H19" s="15">
        <f t="shared" si="2"/>
        <v>0.38272580592051109</v>
      </c>
    </row>
    <row r="20" spans="1:8" x14ac:dyDescent="0.25">
      <c r="A20" s="11" t="s">
        <v>31</v>
      </c>
      <c r="B20" s="11" t="s">
        <v>32</v>
      </c>
      <c r="C20" s="12">
        <v>496.62</v>
      </c>
      <c r="D20" s="13">
        <v>1990</v>
      </c>
      <c r="E20" s="16">
        <f>D20*(1-$E$29)</f>
        <v>1054.7</v>
      </c>
      <c r="F20" s="15">
        <f t="shared" si="3"/>
        <v>0.52913624727410635</v>
      </c>
      <c r="G20" s="14">
        <f t="shared" si="1"/>
        <v>791.02500000000009</v>
      </c>
      <c r="H20" s="15">
        <f t="shared" si="2"/>
        <v>0.3721816630321419</v>
      </c>
    </row>
    <row r="21" spans="1:8" x14ac:dyDescent="0.25">
      <c r="A21" s="9" t="s">
        <v>33</v>
      </c>
      <c r="B21" s="10"/>
      <c r="C21" s="10"/>
      <c r="D21" s="10"/>
      <c r="E21" s="10"/>
      <c r="F21" s="10"/>
      <c r="G21" s="10"/>
      <c r="H21" s="10"/>
    </row>
    <row r="22" spans="1:8" x14ac:dyDescent="0.25">
      <c r="A22" s="11" t="s">
        <v>34</v>
      </c>
      <c r="B22" s="11" t="s">
        <v>35</v>
      </c>
      <c r="C22" s="12">
        <v>420.73</v>
      </c>
      <c r="D22" s="13">
        <v>1350</v>
      </c>
      <c r="E22" s="16">
        <f>D22*(1-$E$29)</f>
        <v>715.5</v>
      </c>
      <c r="F22" s="15">
        <f>(E22-C22)/E22</f>
        <v>0.41197763801537385</v>
      </c>
      <c r="G22" s="14">
        <f t="shared" ref="G22:G28" si="4">E22*(1-$G$29)</f>
        <v>536.625</v>
      </c>
      <c r="H22" s="15">
        <f t="shared" ref="H22:H28" si="5">(G22-C22)/G22</f>
        <v>0.21597018402049845</v>
      </c>
    </row>
    <row r="23" spans="1:8" x14ac:dyDescent="0.25">
      <c r="A23" s="11" t="s">
        <v>36</v>
      </c>
      <c r="B23" s="11" t="s">
        <v>37</v>
      </c>
      <c r="C23" s="12">
        <v>442.99</v>
      </c>
      <c r="D23" s="17">
        <v>1560</v>
      </c>
      <c r="E23" s="16">
        <f>D23*(1-$E$29)</f>
        <v>826.80000000000007</v>
      </c>
      <c r="F23" s="15">
        <f t="shared" ref="F23:F28" si="6">(E23-C23)/E23</f>
        <v>0.46421141751330436</v>
      </c>
      <c r="G23" s="14">
        <f t="shared" si="4"/>
        <v>620.1</v>
      </c>
      <c r="H23" s="15">
        <f t="shared" si="5"/>
        <v>0.28561522335107242</v>
      </c>
    </row>
    <row r="24" spans="1:8" x14ac:dyDescent="0.25">
      <c r="A24" s="11" t="s">
        <v>38</v>
      </c>
      <c r="B24" s="11" t="s">
        <v>39</v>
      </c>
      <c r="C24" s="12">
        <v>459.01</v>
      </c>
      <c r="D24" s="13">
        <v>1550</v>
      </c>
      <c r="E24" s="16">
        <f>D24*(1-$E$29)</f>
        <v>821.5</v>
      </c>
      <c r="F24" s="15">
        <f t="shared" si="6"/>
        <v>0.44125380401704201</v>
      </c>
      <c r="G24" s="14">
        <f t="shared" si="4"/>
        <v>616.125</v>
      </c>
      <c r="H24" s="15">
        <f t="shared" si="5"/>
        <v>0.25500507202272266</v>
      </c>
    </row>
    <row r="25" spans="1:8" x14ac:dyDescent="0.25">
      <c r="A25" s="11" t="s">
        <v>40</v>
      </c>
      <c r="B25" s="11" t="s">
        <v>41</v>
      </c>
      <c r="C25" s="12">
        <v>268.52</v>
      </c>
      <c r="D25" s="13">
        <v>895</v>
      </c>
      <c r="E25" s="16">
        <f>D25*(1-$E$29)</f>
        <v>474.35</v>
      </c>
      <c r="F25" s="15">
        <f t="shared" si="6"/>
        <v>0.43392010119110369</v>
      </c>
      <c r="G25" s="14">
        <f t="shared" si="4"/>
        <v>355.76250000000005</v>
      </c>
      <c r="H25" s="15">
        <f t="shared" si="5"/>
        <v>0.24522680158813831</v>
      </c>
    </row>
    <row r="26" spans="1:8" x14ac:dyDescent="0.25">
      <c r="A26" s="11" t="s">
        <v>42</v>
      </c>
      <c r="B26" s="11" t="s">
        <v>43</v>
      </c>
      <c r="C26" s="12">
        <v>270.56</v>
      </c>
      <c r="D26" s="17">
        <v>895</v>
      </c>
      <c r="E26" s="16">
        <f>D26*(1-$E$29)</f>
        <v>474.35</v>
      </c>
      <c r="F26" s="15">
        <f t="shared" si="6"/>
        <v>0.42961947928744598</v>
      </c>
      <c r="G26" s="14">
        <f t="shared" si="4"/>
        <v>355.76250000000005</v>
      </c>
      <c r="H26" s="15">
        <f t="shared" si="5"/>
        <v>0.23949263904992807</v>
      </c>
    </row>
    <row r="27" spans="1:8" x14ac:dyDescent="0.25">
      <c r="A27" s="11" t="s">
        <v>44</v>
      </c>
      <c r="B27" s="11" t="s">
        <v>45</v>
      </c>
      <c r="C27" s="12">
        <v>288.33999999999997</v>
      </c>
      <c r="D27" s="17">
        <v>995</v>
      </c>
      <c r="E27" s="16">
        <f>D27*(1-$E$29)</f>
        <v>527.35</v>
      </c>
      <c r="F27" s="15">
        <f t="shared" si="6"/>
        <v>0.45322840618185273</v>
      </c>
      <c r="G27" s="14">
        <f t="shared" si="4"/>
        <v>395.51250000000005</v>
      </c>
      <c r="H27" s="15">
        <f t="shared" si="5"/>
        <v>0.27097120824247034</v>
      </c>
    </row>
    <row r="28" spans="1:8" x14ac:dyDescent="0.25">
      <c r="A28" s="11" t="s">
        <v>46</v>
      </c>
      <c r="B28" s="11" t="s">
        <v>47</v>
      </c>
      <c r="C28" s="12">
        <v>426.09</v>
      </c>
      <c r="D28" s="17">
        <v>1560</v>
      </c>
      <c r="E28" s="16">
        <f>D28*(1-$E$29)</f>
        <v>826.80000000000007</v>
      </c>
      <c r="F28" s="15">
        <f t="shared" si="6"/>
        <v>0.4846516690856314</v>
      </c>
      <c r="G28" s="14">
        <f t="shared" si="4"/>
        <v>620.1</v>
      </c>
      <c r="H28" s="15">
        <f t="shared" si="5"/>
        <v>0.31286889211417518</v>
      </c>
    </row>
    <row r="29" spans="1:8" x14ac:dyDescent="0.25">
      <c r="D29" s="18" t="s">
        <v>48</v>
      </c>
      <c r="E29" s="19">
        <v>0.47</v>
      </c>
      <c r="F29" s="20"/>
      <c r="G29" s="21">
        <v>0.25</v>
      </c>
    </row>
  </sheetData>
  <mergeCells count="9">
    <mergeCell ref="A9:H9"/>
    <mergeCell ref="A15:H15"/>
    <mergeCell ref="A21:H21"/>
    <mergeCell ref="A1:H3"/>
    <mergeCell ref="A5:A6"/>
    <mergeCell ref="B5:B6"/>
    <mergeCell ref="C5:C6"/>
    <mergeCell ref="D5:H5"/>
    <mergeCell ref="A7:H7"/>
  </mergeCells>
  <pageMargins left="0.25" right="0.25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TARIF 2013 SUISSE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Casanova</dc:creator>
  <cp:lastModifiedBy>Denis Casanova</cp:lastModifiedBy>
  <dcterms:created xsi:type="dcterms:W3CDTF">2013-04-15T13:20:06Z</dcterms:created>
  <dcterms:modified xsi:type="dcterms:W3CDTF">2013-04-15T13:20:37Z</dcterms:modified>
</cp:coreProperties>
</file>