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/>
  <mc:AlternateContent xmlns:mc="http://schemas.openxmlformats.org/markup-compatibility/2006">
    <mc:Choice Requires="x15">
      <x15ac:absPath xmlns:x15ac="http://schemas.microsoft.com/office/spreadsheetml/2010/11/ac" url="E:\Datas\Scans\Copie Dropbox\PROMERKA\Administration\"/>
    </mc:Choice>
  </mc:AlternateContent>
  <bookViews>
    <workbookView xWindow="0" yWindow="0" windowWidth="6945" windowHeight="840" tabRatio="601"/>
  </bookViews>
  <sheets>
    <sheet name="Feuil1" sheetId="1" r:id="rId1"/>
  </sheets>
  <externalReferences>
    <externalReference r:id="rId2"/>
    <externalReference r:id="rId3"/>
    <externalReference r:id="rId4"/>
  </externalReferences>
  <definedNames>
    <definedName name="_xlnm.Print_Titles" localSheetId="0">Feuil1!$1:$3</definedName>
  </definedNames>
  <calcPr calcId="171027"/>
</workbook>
</file>

<file path=xl/calcChain.xml><?xml version="1.0" encoding="utf-8"?>
<calcChain xmlns="http://schemas.openxmlformats.org/spreadsheetml/2006/main">
  <c r="A704" i="1" l="1"/>
  <c r="W704" i="1" s="1"/>
  <c r="U704" i="1"/>
  <c r="V704" i="1"/>
  <c r="A703" i="1" l="1"/>
  <c r="U703" i="1" s="1"/>
  <c r="W703" i="1" l="1"/>
  <c r="V703" i="1"/>
  <c r="A702" i="1"/>
  <c r="U702" i="1" s="1"/>
  <c r="W702" i="1" l="1"/>
  <c r="V702" i="1"/>
  <c r="A701" i="1" l="1"/>
  <c r="U701" i="1" s="1"/>
  <c r="W701" i="1" l="1"/>
  <c r="V701" i="1"/>
  <c r="V699" i="1"/>
  <c r="A699" i="1"/>
  <c r="A700" i="1" l="1"/>
  <c r="U700" i="1" s="1"/>
  <c r="W699" i="1"/>
  <c r="V700" i="1" l="1"/>
  <c r="U699" i="1"/>
  <c r="W700" i="1"/>
  <c r="A698" i="1"/>
  <c r="V698" i="1" s="1"/>
  <c r="A697" i="1"/>
  <c r="W697" i="1" s="1"/>
  <c r="U697" i="1" l="1"/>
  <c r="V697" i="1"/>
  <c r="U698" i="1"/>
  <c r="W698" i="1"/>
  <c r="A696" i="1"/>
  <c r="U696" i="1" s="1"/>
  <c r="A695" i="1"/>
  <c r="U695" i="1" s="1"/>
  <c r="A694" i="1"/>
  <c r="U694" i="1" s="1"/>
  <c r="A693" i="1"/>
  <c r="U693" i="1" s="1"/>
  <c r="A692" i="1"/>
  <c r="U692" i="1" s="1"/>
  <c r="W693" i="1" l="1"/>
  <c r="W694" i="1"/>
  <c r="V693" i="1"/>
  <c r="V694" i="1"/>
  <c r="W696" i="1"/>
  <c r="V696" i="1"/>
  <c r="W695" i="1"/>
  <c r="V695" i="1"/>
  <c r="W692" i="1"/>
  <c r="V692" i="1"/>
  <c r="A691" i="1"/>
  <c r="W691" i="1" s="1"/>
  <c r="A690" i="1"/>
  <c r="V690" i="1" s="1"/>
  <c r="A689" i="1"/>
  <c r="U689" i="1" s="1"/>
  <c r="A688" i="1"/>
  <c r="U688" i="1" s="1"/>
  <c r="A687" i="1"/>
  <c r="U687" i="1" s="1"/>
  <c r="A686" i="1"/>
  <c r="U686" i="1" s="1"/>
  <c r="W690" i="1" l="1"/>
  <c r="U690" i="1"/>
  <c r="W688" i="1"/>
  <c r="W687" i="1"/>
  <c r="V688" i="1"/>
  <c r="V687" i="1"/>
  <c r="V691" i="1"/>
  <c r="U691" i="1"/>
  <c r="W689" i="1"/>
  <c r="V689" i="1"/>
  <c r="W686" i="1"/>
  <c r="V686" i="1"/>
  <c r="A685" i="1"/>
  <c r="V685" i="1" s="1"/>
  <c r="A684" i="1"/>
  <c r="V684" i="1" s="1"/>
  <c r="W684" i="1" l="1"/>
  <c r="W685" i="1"/>
  <c r="U684" i="1"/>
  <c r="U685" i="1"/>
  <c r="A674" i="1"/>
  <c r="A675" i="1"/>
  <c r="A676" i="1"/>
  <c r="A677" i="1"/>
  <c r="U674" i="1"/>
  <c r="U675" i="1"/>
  <c r="U676" i="1"/>
  <c r="U677" i="1"/>
  <c r="V674" i="1"/>
  <c r="V675" i="1"/>
  <c r="V676" i="1"/>
  <c r="V677" i="1"/>
  <c r="W674" i="1"/>
  <c r="W675" i="1"/>
  <c r="W676" i="1"/>
  <c r="W677" i="1"/>
  <c r="A678" i="1"/>
  <c r="U678" i="1" s="1"/>
  <c r="A679" i="1"/>
  <c r="U679" i="1" s="1"/>
  <c r="A680" i="1"/>
  <c r="U680" i="1" s="1"/>
  <c r="A673" i="1"/>
  <c r="U673" i="1" s="1"/>
  <c r="V678" i="1" l="1"/>
  <c r="V679" i="1"/>
  <c r="W678" i="1"/>
  <c r="W679" i="1"/>
  <c r="W680" i="1"/>
  <c r="V680" i="1"/>
  <c r="W673" i="1"/>
  <c r="V673" i="1"/>
  <c r="A670" i="1"/>
  <c r="U670" i="1" s="1"/>
  <c r="A671" i="1"/>
  <c r="V671" i="1" s="1"/>
  <c r="A672" i="1"/>
  <c r="U672" i="1" s="1"/>
  <c r="A669" i="1"/>
  <c r="W669" i="1" s="1"/>
  <c r="W670" i="1" l="1"/>
  <c r="W671" i="1"/>
  <c r="U671" i="1"/>
  <c r="W672" i="1"/>
  <c r="V670" i="1"/>
  <c r="V669" i="1"/>
  <c r="U669" i="1"/>
  <c r="V672" i="1"/>
  <c r="A668" i="1"/>
  <c r="U668" i="1" s="1"/>
  <c r="A681" i="1"/>
  <c r="V681" i="1" s="1"/>
  <c r="A652" i="1"/>
  <c r="V652" i="1" s="1"/>
  <c r="A653" i="1"/>
  <c r="W653" i="1" s="1"/>
  <c r="A654" i="1"/>
  <c r="U654" i="1" s="1"/>
  <c r="A655" i="1"/>
  <c r="V655" i="1" s="1"/>
  <c r="A656" i="1"/>
  <c r="U656" i="1" s="1"/>
  <c r="A657" i="1"/>
  <c r="W657" i="1" s="1"/>
  <c r="A658" i="1"/>
  <c r="U658" i="1" s="1"/>
  <c r="A659" i="1"/>
  <c r="W659" i="1" s="1"/>
  <c r="U652" i="1"/>
  <c r="U653" i="1"/>
  <c r="V659" i="1"/>
  <c r="A660" i="1"/>
  <c r="V660" i="1" s="1"/>
  <c r="A661" i="1"/>
  <c r="U661" i="1" s="1"/>
  <c r="A662" i="1"/>
  <c r="U662" i="1" s="1"/>
  <c r="A663" i="1"/>
  <c r="W663" i="1" s="1"/>
  <c r="U660" i="1"/>
  <c r="A664" i="1"/>
  <c r="U664" i="1" s="1"/>
  <c r="A665" i="1"/>
  <c r="V665" i="1" s="1"/>
  <c r="A666" i="1"/>
  <c r="U666" i="1" s="1"/>
  <c r="W652" i="1" l="1"/>
  <c r="W655" i="1"/>
  <c r="U659" i="1"/>
  <c r="V653" i="1"/>
  <c r="V668" i="1"/>
  <c r="W656" i="1"/>
  <c r="W660" i="1"/>
  <c r="U681" i="1"/>
  <c r="V656" i="1"/>
  <c r="W681" i="1"/>
  <c r="W668" i="1"/>
  <c r="V663" i="1"/>
  <c r="W661" i="1"/>
  <c r="W664" i="1"/>
  <c r="U663" i="1"/>
  <c r="U665" i="1"/>
  <c r="V661" i="1"/>
  <c r="W665" i="1"/>
  <c r="V662" i="1"/>
  <c r="W662" i="1"/>
  <c r="W658" i="1"/>
  <c r="V658" i="1"/>
  <c r="U657" i="1"/>
  <c r="V657" i="1"/>
  <c r="U655" i="1"/>
  <c r="W654" i="1"/>
  <c r="V654" i="1"/>
  <c r="V664" i="1"/>
  <c r="V666" i="1"/>
  <c r="W666" i="1"/>
  <c r="A646" i="1"/>
  <c r="V646" i="1" s="1"/>
  <c r="A647" i="1"/>
  <c r="U647" i="1" s="1"/>
  <c r="A648" i="1"/>
  <c r="V648" i="1" s="1"/>
  <c r="A649" i="1"/>
  <c r="W649" i="1" s="1"/>
  <c r="U646" i="1"/>
  <c r="V647" i="1"/>
  <c r="A650" i="1"/>
  <c r="U650" i="1" s="1"/>
  <c r="A651" i="1"/>
  <c r="U682" i="1" l="1"/>
  <c r="U651" i="1"/>
  <c r="V651" i="1"/>
  <c r="W651" i="1"/>
  <c r="W647" i="1"/>
  <c r="W650" i="1"/>
  <c r="V650" i="1"/>
  <c r="V649" i="1"/>
  <c r="U649" i="1"/>
  <c r="W648" i="1"/>
  <c r="U648" i="1"/>
  <c r="W646" i="1"/>
  <c r="A644" i="1"/>
  <c r="V644" i="1" s="1"/>
  <c r="A645" i="1"/>
  <c r="V645" i="1" s="1"/>
  <c r="A640" i="1"/>
  <c r="U640" i="1" s="1"/>
  <c r="A641" i="1"/>
  <c r="V641" i="1" s="1"/>
  <c r="A642" i="1"/>
  <c r="U642" i="1" s="1"/>
  <c r="W644" i="1" l="1"/>
  <c r="U644" i="1"/>
  <c r="W641" i="1"/>
  <c r="W645" i="1"/>
  <c r="U645" i="1"/>
  <c r="W640" i="1"/>
  <c r="V640" i="1"/>
  <c r="V642" i="1"/>
  <c r="U641" i="1"/>
  <c r="W642" i="1"/>
  <c r="A639" i="1"/>
  <c r="W639" i="1" s="1"/>
  <c r="A643" i="1"/>
  <c r="U643" i="1" s="1"/>
  <c r="A683" i="1"/>
  <c r="W683" i="1" s="1"/>
  <c r="A637" i="1"/>
  <c r="V637" i="1" s="1"/>
  <c r="A638" i="1"/>
  <c r="U638" i="1" s="1"/>
  <c r="A667" i="1"/>
  <c r="A636" i="1"/>
  <c r="V636" i="1" s="1"/>
  <c r="A635" i="1"/>
  <c r="V635" i="1" s="1"/>
  <c r="V667" i="1" l="1"/>
  <c r="U667" i="1"/>
  <c r="W667" i="1"/>
  <c r="V683" i="1"/>
  <c r="U683" i="1"/>
  <c r="U637" i="1"/>
  <c r="V643" i="1"/>
  <c r="V639" i="1"/>
  <c r="U639" i="1"/>
  <c r="W637" i="1"/>
  <c r="W643" i="1"/>
  <c r="V638" i="1"/>
  <c r="U635" i="1"/>
  <c r="U636" i="1"/>
  <c r="W638" i="1"/>
  <c r="W636" i="1"/>
  <c r="W635" i="1"/>
  <c r="A634" i="1"/>
  <c r="U634" i="1" l="1"/>
  <c r="V634" i="1"/>
  <c r="W634" i="1"/>
  <c r="A633" i="1"/>
  <c r="W633" i="1" s="1"/>
  <c r="U633" i="1" l="1"/>
  <c r="V633" i="1"/>
  <c r="A632" i="1"/>
  <c r="U632" i="1" s="1"/>
  <c r="W632" i="1" l="1"/>
  <c r="V632" i="1"/>
  <c r="A631" i="1"/>
  <c r="U631" i="1" s="1"/>
  <c r="A630" i="1"/>
  <c r="U630" i="1" s="1"/>
  <c r="A629" i="1"/>
  <c r="U629" i="1" s="1"/>
  <c r="A627" i="1"/>
  <c r="W627" i="1" s="1"/>
  <c r="A626" i="1"/>
  <c r="W626" i="1" s="1"/>
  <c r="A625" i="1"/>
  <c r="W625" i="1" s="1"/>
  <c r="A623" i="1"/>
  <c r="W623" i="1" s="1"/>
  <c r="A621" i="1"/>
  <c r="W621" i="1" s="1"/>
  <c r="A616" i="1"/>
  <c r="W616" i="1" s="1"/>
  <c r="A612" i="1"/>
  <c r="W612" i="1" s="1"/>
  <c r="A607" i="1"/>
  <c r="W607" i="1" s="1"/>
  <c r="W589" i="1"/>
  <c r="A520" i="1"/>
  <c r="W520" i="1" s="1"/>
  <c r="A474" i="1"/>
  <c r="W474" i="1" s="1"/>
  <c r="A459" i="1"/>
  <c r="W459" i="1" s="1"/>
  <c r="A391" i="1"/>
  <c r="W391" i="1" s="1"/>
  <c r="A349" i="1"/>
  <c r="U349" i="1" s="1"/>
  <c r="A346" i="1"/>
  <c r="W346" i="1" s="1"/>
  <c r="A344" i="1"/>
  <c r="U344" i="1" s="1"/>
  <c r="A343" i="1"/>
  <c r="W343" i="1" s="1"/>
  <c r="A291" i="1"/>
  <c r="W291" i="1" s="1"/>
  <c r="A287" i="1"/>
  <c r="W287" i="1" s="1"/>
  <c r="A269" i="1"/>
  <c r="W269" i="1" s="1"/>
  <c r="A257" i="1"/>
  <c r="U257" i="1" s="1"/>
  <c r="A248" i="1"/>
  <c r="A232" i="1"/>
  <c r="W232" i="1" s="1"/>
  <c r="A226" i="1"/>
  <c r="A210" i="1"/>
  <c r="W210" i="1" s="1"/>
  <c r="A115" i="1"/>
  <c r="W115" i="1" s="1"/>
  <c r="A103" i="1"/>
  <c r="W103" i="1" s="1"/>
  <c r="A88" i="1"/>
  <c r="W88" i="1" s="1"/>
  <c r="A87" i="1"/>
  <c r="W87" i="1" s="1"/>
  <c r="A84" i="1"/>
  <c r="W84" i="1" s="1"/>
  <c r="A74" i="1"/>
  <c r="W74" i="1" s="1"/>
  <c r="A72" i="1"/>
  <c r="W72" i="1" s="1"/>
  <c r="A66" i="1"/>
  <c r="W66" i="1" s="1"/>
  <c r="A60" i="1"/>
  <c r="W60" i="1" s="1"/>
  <c r="A49" i="1"/>
  <c r="A42" i="1"/>
  <c r="W42" i="1" s="1"/>
  <c r="A39" i="1"/>
  <c r="W39" i="1" s="1"/>
  <c r="A33" i="1"/>
  <c r="W33" i="1" s="1"/>
  <c r="W49" i="1"/>
  <c r="W226" i="1"/>
  <c r="W257" i="1"/>
  <c r="W349" i="1"/>
  <c r="W628" i="1"/>
  <c r="U628" i="1"/>
  <c r="V628" i="1"/>
  <c r="V257" i="1" l="1"/>
  <c r="V344" i="1"/>
  <c r="V607" i="1"/>
  <c r="V349" i="1"/>
  <c r="V291" i="1"/>
  <c r="U607" i="1"/>
  <c r="V210" i="1"/>
  <c r="V232" i="1"/>
  <c r="U287" i="1"/>
  <c r="W344" i="1"/>
  <c r="U232" i="1"/>
  <c r="V287" i="1"/>
  <c r="U616" i="1"/>
  <c r="U291" i="1"/>
  <c r="U210" i="1"/>
  <c r="W631" i="1"/>
  <c r="V630" i="1"/>
  <c r="W630" i="1"/>
  <c r="V631" i="1"/>
  <c r="V629" i="1"/>
  <c r="W629" i="1"/>
  <c r="W248" i="1"/>
  <c r="V248" i="1"/>
  <c r="U248" i="1"/>
  <c r="V616" i="1"/>
  <c r="U626" i="1" l="1"/>
  <c r="V627" i="1" l="1"/>
  <c r="U627" i="1"/>
  <c r="V626" i="1"/>
  <c r="U625" i="1"/>
  <c r="V625" i="1" l="1"/>
  <c r="A617" i="1"/>
  <c r="A618" i="1"/>
  <c r="A619" i="1"/>
  <c r="A620" i="1"/>
  <c r="U621" i="1"/>
  <c r="A622" i="1"/>
  <c r="U623" i="1"/>
  <c r="U619" i="1" l="1"/>
  <c r="W619" i="1"/>
  <c r="U620" i="1"/>
  <c r="W620" i="1"/>
  <c r="U622" i="1"/>
  <c r="W622" i="1"/>
  <c r="U618" i="1"/>
  <c r="W618" i="1"/>
  <c r="U617" i="1"/>
  <c r="W617" i="1"/>
  <c r="V621" i="1"/>
  <c r="V623" i="1"/>
  <c r="V619" i="1"/>
  <c r="V622" i="1"/>
  <c r="V617" i="1"/>
  <c r="V618" i="1"/>
  <c r="V620" i="1"/>
  <c r="A624" i="1"/>
  <c r="U624" i="1" l="1"/>
  <c r="W624" i="1"/>
  <c r="V624" i="1"/>
  <c r="A615" i="1"/>
  <c r="A614" i="1"/>
  <c r="A613" i="1"/>
  <c r="U613" i="1" l="1"/>
  <c r="W613" i="1"/>
  <c r="U614" i="1"/>
  <c r="W614" i="1"/>
  <c r="U615" i="1"/>
  <c r="W615" i="1"/>
  <c r="V614" i="1"/>
  <c r="V613" i="1"/>
  <c r="V615" i="1"/>
  <c r="U612" i="1" l="1"/>
  <c r="V612" i="1" l="1"/>
  <c r="A604" i="1"/>
  <c r="A605" i="1"/>
  <c r="A606" i="1"/>
  <c r="A608" i="1"/>
  <c r="A609" i="1"/>
  <c r="A610" i="1"/>
  <c r="U609" i="1" l="1"/>
  <c r="W609" i="1"/>
  <c r="U604" i="1"/>
  <c r="W604" i="1"/>
  <c r="U608" i="1"/>
  <c r="W608" i="1"/>
  <c r="U606" i="1"/>
  <c r="W606" i="1"/>
  <c r="U610" i="1"/>
  <c r="W610" i="1"/>
  <c r="U605" i="1"/>
  <c r="W605" i="1"/>
  <c r="V604" i="1"/>
  <c r="V608" i="1"/>
  <c r="V610" i="1"/>
  <c r="V605" i="1"/>
  <c r="V609" i="1"/>
  <c r="V606" i="1"/>
  <c r="A611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U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U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U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U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4" i="1"/>
  <c r="A403" i="1"/>
  <c r="A402" i="1"/>
  <c r="A401" i="1"/>
  <c r="A400" i="1"/>
  <c r="A398" i="1"/>
  <c r="A397" i="1"/>
  <c r="A396" i="1"/>
  <c r="A395" i="1"/>
  <c r="A392" i="1"/>
  <c r="U391" i="1"/>
  <c r="A390" i="1"/>
  <c r="A389" i="1"/>
  <c r="A388" i="1"/>
  <c r="A381" i="1"/>
  <c r="A376" i="1"/>
  <c r="A374" i="1"/>
  <c r="A370" i="1"/>
  <c r="A365" i="1"/>
  <c r="A360" i="1"/>
  <c r="A358" i="1"/>
  <c r="A348" i="1"/>
  <c r="A347" i="1"/>
  <c r="U346" i="1"/>
  <c r="A345" i="1"/>
  <c r="U343" i="1"/>
  <c r="A309" i="1"/>
  <c r="A308" i="1"/>
  <c r="A284" i="1"/>
  <c r="A281" i="1"/>
  <c r="A280" i="1"/>
  <c r="A277" i="1"/>
  <c r="A253" i="1"/>
  <c r="A247" i="1"/>
  <c r="A241" i="1"/>
  <c r="A237" i="1"/>
  <c r="A229" i="1"/>
  <c r="U226" i="1"/>
  <c r="A197" i="1"/>
  <c r="A196" i="1"/>
  <c r="A195" i="1"/>
  <c r="A194" i="1"/>
  <c r="A193" i="1"/>
  <c r="A192" i="1"/>
  <c r="A190" i="1"/>
  <c r="A172" i="1"/>
  <c r="A167" i="1"/>
  <c r="A164" i="1"/>
  <c r="A131" i="1"/>
  <c r="A130" i="1"/>
  <c r="U115" i="1"/>
  <c r="U103" i="1"/>
  <c r="U88" i="1"/>
  <c r="U87" i="1"/>
  <c r="U84" i="1"/>
  <c r="A80" i="1"/>
  <c r="U74" i="1"/>
  <c r="U72" i="1"/>
  <c r="A68" i="1"/>
  <c r="U66" i="1"/>
  <c r="U60" i="1"/>
  <c r="A53" i="1"/>
  <c r="U49" i="1"/>
  <c r="U42" i="1"/>
  <c r="U39" i="1"/>
  <c r="A37" i="1"/>
  <c r="A36" i="1"/>
  <c r="A34" i="1"/>
  <c r="U33" i="1"/>
  <c r="A15" i="1"/>
  <c r="U131" i="1" l="1"/>
  <c r="W131" i="1"/>
  <c r="U172" i="1"/>
  <c r="W172" i="1"/>
  <c r="U194" i="1"/>
  <c r="W194" i="1"/>
  <c r="U247" i="1"/>
  <c r="W247" i="1"/>
  <c r="U281" i="1"/>
  <c r="W281" i="1"/>
  <c r="U347" i="1"/>
  <c r="W347" i="1"/>
  <c r="U365" i="1"/>
  <c r="W365" i="1"/>
  <c r="U381" i="1"/>
  <c r="W381" i="1"/>
  <c r="U397" i="1"/>
  <c r="W397" i="1"/>
  <c r="U402" i="1"/>
  <c r="W402" i="1"/>
  <c r="U407" i="1"/>
  <c r="W407" i="1"/>
  <c r="U411" i="1"/>
  <c r="W411" i="1"/>
  <c r="U415" i="1"/>
  <c r="W415" i="1"/>
  <c r="U419" i="1"/>
  <c r="W419" i="1"/>
  <c r="U423" i="1"/>
  <c r="W423" i="1"/>
  <c r="U427" i="1"/>
  <c r="W427" i="1"/>
  <c r="U431" i="1"/>
  <c r="W431" i="1"/>
  <c r="U435" i="1"/>
  <c r="W435" i="1"/>
  <c r="U439" i="1"/>
  <c r="W439" i="1"/>
  <c r="U443" i="1"/>
  <c r="W443" i="1"/>
  <c r="U447" i="1"/>
  <c r="W447" i="1"/>
  <c r="U451" i="1"/>
  <c r="W451" i="1"/>
  <c r="U455" i="1"/>
  <c r="W455" i="1"/>
  <c r="U463" i="1"/>
  <c r="W463" i="1"/>
  <c r="U467" i="1"/>
  <c r="W467" i="1"/>
  <c r="U471" i="1"/>
  <c r="W471" i="1"/>
  <c r="U475" i="1"/>
  <c r="W475" i="1"/>
  <c r="U479" i="1"/>
  <c r="W479" i="1"/>
  <c r="U483" i="1"/>
  <c r="W483" i="1"/>
  <c r="U487" i="1"/>
  <c r="W487" i="1"/>
  <c r="U491" i="1"/>
  <c r="W491" i="1"/>
  <c r="U495" i="1"/>
  <c r="W495" i="1"/>
  <c r="U499" i="1"/>
  <c r="W499" i="1"/>
  <c r="U503" i="1"/>
  <c r="W503" i="1"/>
  <c r="U507" i="1"/>
  <c r="W507" i="1"/>
  <c r="U511" i="1"/>
  <c r="W511" i="1"/>
  <c r="U515" i="1"/>
  <c r="W515" i="1"/>
  <c r="U519" i="1"/>
  <c r="W519" i="1"/>
  <c r="U523" i="1"/>
  <c r="W523" i="1"/>
  <c r="U527" i="1"/>
  <c r="W527" i="1"/>
  <c r="U531" i="1"/>
  <c r="W531" i="1"/>
  <c r="U535" i="1"/>
  <c r="W535" i="1"/>
  <c r="U539" i="1"/>
  <c r="W539" i="1"/>
  <c r="U543" i="1"/>
  <c r="W543" i="1"/>
  <c r="U547" i="1"/>
  <c r="W547" i="1"/>
  <c r="U551" i="1"/>
  <c r="W551" i="1"/>
  <c r="U555" i="1"/>
  <c r="W555" i="1"/>
  <c r="U559" i="1"/>
  <c r="W559" i="1"/>
  <c r="U563" i="1"/>
  <c r="W563" i="1"/>
  <c r="U567" i="1"/>
  <c r="W567" i="1"/>
  <c r="U571" i="1"/>
  <c r="W571" i="1"/>
  <c r="U575" i="1"/>
  <c r="W575" i="1"/>
  <c r="U579" i="1"/>
  <c r="W579" i="1"/>
  <c r="U583" i="1"/>
  <c r="W583" i="1"/>
  <c r="U587" i="1"/>
  <c r="W587" i="1"/>
  <c r="U591" i="1"/>
  <c r="W591" i="1"/>
  <c r="U595" i="1"/>
  <c r="W595" i="1"/>
  <c r="U599" i="1"/>
  <c r="W599" i="1"/>
  <c r="U603" i="1"/>
  <c r="W603" i="1"/>
  <c r="U34" i="1"/>
  <c r="W34" i="1"/>
  <c r="U80" i="1"/>
  <c r="W80" i="1"/>
  <c r="U190" i="1"/>
  <c r="W190" i="1"/>
  <c r="U195" i="1"/>
  <c r="W195" i="1"/>
  <c r="U229" i="1"/>
  <c r="W229" i="1"/>
  <c r="U253" i="1"/>
  <c r="W253" i="1"/>
  <c r="U284" i="1"/>
  <c r="W284" i="1"/>
  <c r="U524" i="1"/>
  <c r="W524" i="1"/>
  <c r="U528" i="1"/>
  <c r="W528" i="1"/>
  <c r="U532" i="1"/>
  <c r="W532" i="1"/>
  <c r="U536" i="1"/>
  <c r="W536" i="1"/>
  <c r="U540" i="1"/>
  <c r="W540" i="1"/>
  <c r="U544" i="1"/>
  <c r="W544" i="1"/>
  <c r="U548" i="1"/>
  <c r="W548" i="1"/>
  <c r="U552" i="1"/>
  <c r="W552" i="1"/>
  <c r="U556" i="1"/>
  <c r="W556" i="1"/>
  <c r="U560" i="1"/>
  <c r="W560" i="1"/>
  <c r="U564" i="1"/>
  <c r="W564" i="1"/>
  <c r="U568" i="1"/>
  <c r="W568" i="1"/>
  <c r="U572" i="1"/>
  <c r="W572" i="1"/>
  <c r="U576" i="1"/>
  <c r="W576" i="1"/>
  <c r="U580" i="1"/>
  <c r="W580" i="1"/>
  <c r="U584" i="1"/>
  <c r="W584" i="1"/>
  <c r="U588" i="1"/>
  <c r="W588" i="1"/>
  <c r="U592" i="1"/>
  <c r="W592" i="1"/>
  <c r="U596" i="1"/>
  <c r="W596" i="1"/>
  <c r="U600" i="1"/>
  <c r="W600" i="1"/>
  <c r="U611" i="1"/>
  <c r="W611" i="1"/>
  <c r="U348" i="1"/>
  <c r="W348" i="1"/>
  <c r="U370" i="1"/>
  <c r="W370" i="1"/>
  <c r="U388" i="1"/>
  <c r="W388" i="1"/>
  <c r="U392" i="1"/>
  <c r="W392" i="1"/>
  <c r="U398" i="1"/>
  <c r="W398" i="1"/>
  <c r="U403" i="1"/>
  <c r="W403" i="1"/>
  <c r="U408" i="1"/>
  <c r="W408" i="1"/>
  <c r="U412" i="1"/>
  <c r="W412" i="1"/>
  <c r="U416" i="1"/>
  <c r="W416" i="1"/>
  <c r="U420" i="1"/>
  <c r="W420" i="1"/>
  <c r="U424" i="1"/>
  <c r="W424" i="1"/>
  <c r="U428" i="1"/>
  <c r="W428" i="1"/>
  <c r="U432" i="1"/>
  <c r="W432" i="1"/>
  <c r="U436" i="1"/>
  <c r="W436" i="1"/>
  <c r="U440" i="1"/>
  <c r="W440" i="1"/>
  <c r="U444" i="1"/>
  <c r="W444" i="1"/>
  <c r="U448" i="1"/>
  <c r="W448" i="1"/>
  <c r="U452" i="1"/>
  <c r="W452" i="1"/>
  <c r="U456" i="1"/>
  <c r="W456" i="1"/>
  <c r="U460" i="1"/>
  <c r="W460" i="1"/>
  <c r="U464" i="1"/>
  <c r="W464" i="1"/>
  <c r="U468" i="1"/>
  <c r="W468" i="1"/>
  <c r="U472" i="1"/>
  <c r="W472" i="1"/>
  <c r="U476" i="1"/>
  <c r="W476" i="1"/>
  <c r="U480" i="1"/>
  <c r="W480" i="1"/>
  <c r="U484" i="1"/>
  <c r="W484" i="1"/>
  <c r="U488" i="1"/>
  <c r="W488" i="1"/>
  <c r="U492" i="1"/>
  <c r="W492" i="1"/>
  <c r="U496" i="1"/>
  <c r="W496" i="1"/>
  <c r="U500" i="1"/>
  <c r="W500" i="1"/>
  <c r="U504" i="1"/>
  <c r="W504" i="1"/>
  <c r="U508" i="1"/>
  <c r="W508" i="1"/>
  <c r="U512" i="1"/>
  <c r="W512" i="1"/>
  <c r="U516" i="1"/>
  <c r="W516" i="1"/>
  <c r="U36" i="1"/>
  <c r="W36" i="1"/>
  <c r="U68" i="1"/>
  <c r="W68" i="1"/>
  <c r="U164" i="1"/>
  <c r="W164" i="1"/>
  <c r="U192" i="1"/>
  <c r="W192" i="1"/>
  <c r="U196" i="1"/>
  <c r="W196" i="1"/>
  <c r="U237" i="1"/>
  <c r="W237" i="1"/>
  <c r="U277" i="1"/>
  <c r="W277" i="1"/>
  <c r="U308" i="1"/>
  <c r="W308" i="1"/>
  <c r="U345" i="1"/>
  <c r="W345" i="1"/>
  <c r="U358" i="1"/>
  <c r="W358" i="1"/>
  <c r="U374" i="1"/>
  <c r="W374" i="1"/>
  <c r="U389" i="1"/>
  <c r="W389" i="1"/>
  <c r="U395" i="1"/>
  <c r="W395" i="1"/>
  <c r="U400" i="1"/>
  <c r="W400" i="1"/>
  <c r="U404" i="1"/>
  <c r="W404" i="1"/>
  <c r="U409" i="1"/>
  <c r="W409" i="1"/>
  <c r="U413" i="1"/>
  <c r="W413" i="1"/>
  <c r="U417" i="1"/>
  <c r="W417" i="1"/>
  <c r="U421" i="1"/>
  <c r="W421" i="1"/>
  <c r="U425" i="1"/>
  <c r="W425" i="1"/>
  <c r="U429" i="1"/>
  <c r="W429" i="1"/>
  <c r="U433" i="1"/>
  <c r="W433" i="1"/>
  <c r="U437" i="1"/>
  <c r="W437" i="1"/>
  <c r="U441" i="1"/>
  <c r="W441" i="1"/>
  <c r="U445" i="1"/>
  <c r="W445" i="1"/>
  <c r="U449" i="1"/>
  <c r="W449" i="1"/>
  <c r="U453" i="1"/>
  <c r="W453" i="1"/>
  <c r="U457" i="1"/>
  <c r="W457" i="1"/>
  <c r="U461" i="1"/>
  <c r="W461" i="1"/>
  <c r="U465" i="1"/>
  <c r="W465" i="1"/>
  <c r="U469" i="1"/>
  <c r="W469" i="1"/>
  <c r="U473" i="1"/>
  <c r="W473" i="1"/>
  <c r="U477" i="1"/>
  <c r="W477" i="1"/>
  <c r="U481" i="1"/>
  <c r="W481" i="1"/>
  <c r="U485" i="1"/>
  <c r="W485" i="1"/>
  <c r="U489" i="1"/>
  <c r="W489" i="1"/>
  <c r="U493" i="1"/>
  <c r="W493" i="1"/>
  <c r="U497" i="1"/>
  <c r="W497" i="1"/>
  <c r="U501" i="1"/>
  <c r="W501" i="1"/>
  <c r="U505" i="1"/>
  <c r="W505" i="1"/>
  <c r="U509" i="1"/>
  <c r="W509" i="1"/>
  <c r="U513" i="1"/>
  <c r="W513" i="1"/>
  <c r="U517" i="1"/>
  <c r="W517" i="1"/>
  <c r="U521" i="1"/>
  <c r="W521" i="1"/>
  <c r="U525" i="1"/>
  <c r="W525" i="1"/>
  <c r="U529" i="1"/>
  <c r="W529" i="1"/>
  <c r="U533" i="1"/>
  <c r="W533" i="1"/>
  <c r="U537" i="1"/>
  <c r="W537" i="1"/>
  <c r="U541" i="1"/>
  <c r="W541" i="1"/>
  <c r="U545" i="1"/>
  <c r="W545" i="1"/>
  <c r="U549" i="1"/>
  <c r="W549" i="1"/>
  <c r="U553" i="1"/>
  <c r="W553" i="1"/>
  <c r="U557" i="1"/>
  <c r="W557" i="1"/>
  <c r="U561" i="1"/>
  <c r="W561" i="1"/>
  <c r="U565" i="1"/>
  <c r="W565" i="1"/>
  <c r="U569" i="1"/>
  <c r="W569" i="1"/>
  <c r="U573" i="1"/>
  <c r="W573" i="1"/>
  <c r="U577" i="1"/>
  <c r="W577" i="1"/>
  <c r="U581" i="1"/>
  <c r="W581" i="1"/>
  <c r="U585" i="1"/>
  <c r="W585" i="1"/>
  <c r="U593" i="1"/>
  <c r="W593" i="1"/>
  <c r="U597" i="1"/>
  <c r="W597" i="1"/>
  <c r="U601" i="1"/>
  <c r="W601" i="1"/>
  <c r="U15" i="1"/>
  <c r="W15" i="1"/>
  <c r="U37" i="1"/>
  <c r="W37" i="1"/>
  <c r="U53" i="1"/>
  <c r="W53" i="1"/>
  <c r="U130" i="1"/>
  <c r="W130" i="1"/>
  <c r="U167" i="1"/>
  <c r="W167" i="1"/>
  <c r="U193" i="1"/>
  <c r="W193" i="1"/>
  <c r="U197" i="1"/>
  <c r="W197" i="1"/>
  <c r="U241" i="1"/>
  <c r="W241" i="1"/>
  <c r="U280" i="1"/>
  <c r="W280" i="1"/>
  <c r="U309" i="1"/>
  <c r="W309" i="1"/>
  <c r="U360" i="1"/>
  <c r="W360" i="1"/>
  <c r="U376" i="1"/>
  <c r="W376" i="1"/>
  <c r="U390" i="1"/>
  <c r="W390" i="1"/>
  <c r="U396" i="1"/>
  <c r="W396" i="1"/>
  <c r="U401" i="1"/>
  <c r="W401" i="1"/>
  <c r="U406" i="1"/>
  <c r="W406" i="1"/>
  <c r="U410" i="1"/>
  <c r="W410" i="1"/>
  <c r="U414" i="1"/>
  <c r="W414" i="1"/>
  <c r="U418" i="1"/>
  <c r="W418" i="1"/>
  <c r="U422" i="1"/>
  <c r="W422" i="1"/>
  <c r="U426" i="1"/>
  <c r="W426" i="1"/>
  <c r="U430" i="1"/>
  <c r="W430" i="1"/>
  <c r="U434" i="1"/>
  <c r="W434" i="1"/>
  <c r="U438" i="1"/>
  <c r="W438" i="1"/>
  <c r="U442" i="1"/>
  <c r="W442" i="1"/>
  <c r="U446" i="1"/>
  <c r="W446" i="1"/>
  <c r="U450" i="1"/>
  <c r="W450" i="1"/>
  <c r="U454" i="1"/>
  <c r="W454" i="1"/>
  <c r="U458" i="1"/>
  <c r="W458" i="1"/>
  <c r="U462" i="1"/>
  <c r="W462" i="1"/>
  <c r="U466" i="1"/>
  <c r="W466" i="1"/>
  <c r="U470" i="1"/>
  <c r="W470" i="1"/>
  <c r="U478" i="1"/>
  <c r="W478" i="1"/>
  <c r="U482" i="1"/>
  <c r="W482" i="1"/>
  <c r="U486" i="1"/>
  <c r="W486" i="1"/>
  <c r="U490" i="1"/>
  <c r="W490" i="1"/>
  <c r="U494" i="1"/>
  <c r="W494" i="1"/>
  <c r="U498" i="1"/>
  <c r="W498" i="1"/>
  <c r="U502" i="1"/>
  <c r="W502" i="1"/>
  <c r="U506" i="1"/>
  <c r="W506" i="1"/>
  <c r="U510" i="1"/>
  <c r="W510" i="1"/>
  <c r="U514" i="1"/>
  <c r="W514" i="1"/>
  <c r="U518" i="1"/>
  <c r="W518" i="1"/>
  <c r="U522" i="1"/>
  <c r="W522" i="1"/>
  <c r="U526" i="1"/>
  <c r="W526" i="1"/>
  <c r="U530" i="1"/>
  <c r="W530" i="1"/>
  <c r="U534" i="1"/>
  <c r="W534" i="1"/>
  <c r="U538" i="1"/>
  <c r="W538" i="1"/>
  <c r="U542" i="1"/>
  <c r="W542" i="1"/>
  <c r="U546" i="1"/>
  <c r="W546" i="1"/>
  <c r="U550" i="1"/>
  <c r="W550" i="1"/>
  <c r="U554" i="1"/>
  <c r="W554" i="1"/>
  <c r="U558" i="1"/>
  <c r="W558" i="1"/>
  <c r="U562" i="1"/>
  <c r="W562" i="1"/>
  <c r="U566" i="1"/>
  <c r="W566" i="1"/>
  <c r="U570" i="1"/>
  <c r="W570" i="1"/>
  <c r="U574" i="1"/>
  <c r="W574" i="1"/>
  <c r="U578" i="1"/>
  <c r="W578" i="1"/>
  <c r="U582" i="1"/>
  <c r="W582" i="1"/>
  <c r="U586" i="1"/>
  <c r="W586" i="1"/>
  <c r="U590" i="1"/>
  <c r="W590" i="1"/>
  <c r="U594" i="1"/>
  <c r="W594" i="1"/>
  <c r="U598" i="1"/>
  <c r="W598" i="1"/>
  <c r="U602" i="1"/>
  <c r="W602" i="1"/>
  <c r="V72" i="1"/>
  <c r="V87" i="1"/>
  <c r="V33" i="1"/>
  <c r="V39" i="1"/>
  <c r="V60" i="1"/>
  <c r="V74" i="1"/>
  <c r="V88" i="1"/>
  <c r="V391" i="1"/>
  <c r="V459" i="1"/>
  <c r="V49" i="1"/>
  <c r="V226" i="1"/>
  <c r="V343" i="1"/>
  <c r="V42" i="1"/>
  <c r="V66" i="1"/>
  <c r="V103" i="1"/>
  <c r="V520" i="1"/>
  <c r="V84" i="1"/>
  <c r="V115" i="1"/>
  <c r="V346" i="1"/>
  <c r="V474" i="1"/>
  <c r="V36" i="1"/>
  <c r="V68" i="1"/>
  <c r="V164" i="1"/>
  <c r="V192" i="1"/>
  <c r="V196" i="1"/>
  <c r="V237" i="1"/>
  <c r="V277" i="1"/>
  <c r="V308" i="1"/>
  <c r="V345" i="1"/>
  <c r="V358" i="1"/>
  <c r="V374" i="1"/>
  <c r="V389" i="1"/>
  <c r="V395" i="1"/>
  <c r="V400" i="1"/>
  <c r="V404" i="1"/>
  <c r="V409" i="1"/>
  <c r="V413" i="1"/>
  <c r="V417" i="1"/>
  <c r="V421" i="1"/>
  <c r="V425" i="1"/>
  <c r="V429" i="1"/>
  <c r="V433" i="1"/>
  <c r="V437" i="1"/>
  <c r="V441" i="1"/>
  <c r="V445" i="1"/>
  <c r="V449" i="1"/>
  <c r="V453" i="1"/>
  <c r="V457" i="1"/>
  <c r="V461" i="1"/>
  <c r="V465" i="1"/>
  <c r="V469" i="1"/>
  <c r="V473" i="1"/>
  <c r="V477" i="1"/>
  <c r="V481" i="1"/>
  <c r="V485" i="1"/>
  <c r="V489" i="1"/>
  <c r="V493" i="1"/>
  <c r="V497" i="1"/>
  <c r="V501" i="1"/>
  <c r="V505" i="1"/>
  <c r="V509" i="1"/>
  <c r="V513" i="1"/>
  <c r="V517" i="1"/>
  <c r="V521" i="1"/>
  <c r="V525" i="1"/>
  <c r="V529" i="1"/>
  <c r="V533" i="1"/>
  <c r="V537" i="1"/>
  <c r="V541" i="1"/>
  <c r="V545" i="1"/>
  <c r="V549" i="1"/>
  <c r="V553" i="1"/>
  <c r="V557" i="1"/>
  <c r="V561" i="1"/>
  <c r="V565" i="1"/>
  <c r="V569" i="1"/>
  <c r="V573" i="1"/>
  <c r="V577" i="1"/>
  <c r="V581" i="1"/>
  <c r="V585" i="1"/>
  <c r="V593" i="1"/>
  <c r="V597" i="1"/>
  <c r="V601" i="1"/>
  <c r="V15" i="1"/>
  <c r="V37" i="1"/>
  <c r="V53" i="1"/>
  <c r="V130" i="1"/>
  <c r="V167" i="1"/>
  <c r="V193" i="1"/>
  <c r="V197" i="1"/>
  <c r="V241" i="1"/>
  <c r="V280" i="1"/>
  <c r="V309" i="1"/>
  <c r="V360" i="1"/>
  <c r="V376" i="1"/>
  <c r="V390" i="1"/>
  <c r="V396" i="1"/>
  <c r="V401" i="1"/>
  <c r="V406" i="1"/>
  <c r="V410" i="1"/>
  <c r="V414" i="1"/>
  <c r="V418" i="1"/>
  <c r="V422" i="1"/>
  <c r="V426" i="1"/>
  <c r="V430" i="1"/>
  <c r="V434" i="1"/>
  <c r="V438" i="1"/>
  <c r="V442" i="1"/>
  <c r="V446" i="1"/>
  <c r="V450" i="1"/>
  <c r="V454" i="1"/>
  <c r="V458" i="1"/>
  <c r="V462" i="1"/>
  <c r="V466" i="1"/>
  <c r="V470" i="1"/>
  <c r="V478" i="1"/>
  <c r="V482" i="1"/>
  <c r="V486" i="1"/>
  <c r="V490" i="1"/>
  <c r="V494" i="1"/>
  <c r="V498" i="1"/>
  <c r="V502" i="1"/>
  <c r="V506" i="1"/>
  <c r="V510" i="1"/>
  <c r="V514" i="1"/>
  <c r="V518" i="1"/>
  <c r="V522" i="1"/>
  <c r="V526" i="1"/>
  <c r="V530" i="1"/>
  <c r="V534" i="1"/>
  <c r="V538" i="1"/>
  <c r="V542" i="1"/>
  <c r="V546" i="1"/>
  <c r="V550" i="1"/>
  <c r="V554" i="1"/>
  <c r="V558" i="1"/>
  <c r="V562" i="1"/>
  <c r="V566" i="1"/>
  <c r="V570" i="1"/>
  <c r="V574" i="1"/>
  <c r="V578" i="1"/>
  <c r="V582" i="1"/>
  <c r="V586" i="1"/>
  <c r="V590" i="1"/>
  <c r="V594" i="1"/>
  <c r="V598" i="1"/>
  <c r="V602" i="1"/>
  <c r="V131" i="1"/>
  <c r="V172" i="1"/>
  <c r="V194" i="1"/>
  <c r="V247" i="1"/>
  <c r="V281" i="1"/>
  <c r="V347" i="1"/>
  <c r="V365" i="1"/>
  <c r="V381" i="1"/>
  <c r="V397" i="1"/>
  <c r="V402" i="1"/>
  <c r="V407" i="1"/>
  <c r="V411" i="1"/>
  <c r="V415" i="1"/>
  <c r="V419" i="1"/>
  <c r="V423" i="1"/>
  <c r="V427" i="1"/>
  <c r="V431" i="1"/>
  <c r="V435" i="1"/>
  <c r="V439" i="1"/>
  <c r="V443" i="1"/>
  <c r="V447" i="1"/>
  <c r="V451" i="1"/>
  <c r="V455" i="1"/>
  <c r="V463" i="1"/>
  <c r="V467" i="1"/>
  <c r="V471" i="1"/>
  <c r="V475" i="1"/>
  <c r="V479" i="1"/>
  <c r="V483" i="1"/>
  <c r="V487" i="1"/>
  <c r="V491" i="1"/>
  <c r="V495" i="1"/>
  <c r="V499" i="1"/>
  <c r="V503" i="1"/>
  <c r="V507" i="1"/>
  <c r="V511" i="1"/>
  <c r="V515" i="1"/>
  <c r="V519" i="1"/>
  <c r="V523" i="1"/>
  <c r="V527" i="1"/>
  <c r="V531" i="1"/>
  <c r="V535" i="1"/>
  <c r="V539" i="1"/>
  <c r="V543" i="1"/>
  <c r="V547" i="1"/>
  <c r="V551" i="1"/>
  <c r="V555" i="1"/>
  <c r="V559" i="1"/>
  <c r="V563" i="1"/>
  <c r="V567" i="1"/>
  <c r="V571" i="1"/>
  <c r="V575" i="1"/>
  <c r="V579" i="1"/>
  <c r="V583" i="1"/>
  <c r="V587" i="1"/>
  <c r="V591" i="1"/>
  <c r="V595" i="1"/>
  <c r="V599" i="1"/>
  <c r="V603" i="1"/>
  <c r="V34" i="1"/>
  <c r="V80" i="1"/>
  <c r="V190" i="1"/>
  <c r="V195" i="1"/>
  <c r="V229" i="1"/>
  <c r="V253" i="1"/>
  <c r="V284" i="1"/>
  <c r="V348" i="1"/>
  <c r="V370" i="1"/>
  <c r="V388" i="1"/>
  <c r="V392" i="1"/>
  <c r="V398" i="1"/>
  <c r="V403" i="1"/>
  <c r="V408" i="1"/>
  <c r="V412" i="1"/>
  <c r="V416" i="1"/>
  <c r="V420" i="1"/>
  <c r="V424" i="1"/>
  <c r="V428" i="1"/>
  <c r="V432" i="1"/>
  <c r="V436" i="1"/>
  <c r="V440" i="1"/>
  <c r="V444" i="1"/>
  <c r="V448" i="1"/>
  <c r="V452" i="1"/>
  <c r="V456" i="1"/>
  <c r="V460" i="1"/>
  <c r="V464" i="1"/>
  <c r="V468" i="1"/>
  <c r="V472" i="1"/>
  <c r="V476" i="1"/>
  <c r="V480" i="1"/>
  <c r="V484" i="1"/>
  <c r="V488" i="1"/>
  <c r="V492" i="1"/>
  <c r="V496" i="1"/>
  <c r="V500" i="1"/>
  <c r="V504" i="1"/>
  <c r="V508" i="1"/>
  <c r="V512" i="1"/>
  <c r="V516" i="1"/>
  <c r="V524" i="1"/>
  <c r="V528" i="1"/>
  <c r="V532" i="1"/>
  <c r="V536" i="1"/>
  <c r="V540" i="1"/>
  <c r="V544" i="1"/>
  <c r="V548" i="1"/>
  <c r="V552" i="1"/>
  <c r="V556" i="1"/>
  <c r="V560" i="1"/>
  <c r="V564" i="1"/>
  <c r="V568" i="1"/>
  <c r="V572" i="1"/>
  <c r="V576" i="1"/>
  <c r="V580" i="1"/>
  <c r="V584" i="1"/>
  <c r="V588" i="1"/>
  <c r="V592" i="1"/>
  <c r="V596" i="1"/>
  <c r="V600" i="1"/>
  <c r="V611" i="1"/>
  <c r="A405" i="1" l="1"/>
  <c r="A399" i="1"/>
  <c r="A393" i="1"/>
  <c r="A394" i="1"/>
  <c r="U394" i="1" l="1"/>
  <c r="W394" i="1"/>
  <c r="U393" i="1"/>
  <c r="W393" i="1"/>
  <c r="U399" i="1"/>
  <c r="W399" i="1"/>
  <c r="U405" i="1"/>
  <c r="W405" i="1"/>
  <c r="V399" i="1"/>
  <c r="V394" i="1"/>
  <c r="V393" i="1"/>
  <c r="V405" i="1"/>
  <c r="A386" i="1"/>
  <c r="A385" i="1"/>
  <c r="A382" i="1"/>
  <c r="A378" i="1"/>
  <c r="A377" i="1"/>
  <c r="A375" i="1"/>
  <c r="A373" i="1"/>
  <c r="A372" i="1"/>
  <c r="A285" i="1"/>
  <c r="A283" i="1"/>
  <c r="A268" i="1"/>
  <c r="A230" i="1"/>
  <c r="U230" i="1" l="1"/>
  <c r="W230" i="1"/>
  <c r="U372" i="1"/>
  <c r="W372" i="1"/>
  <c r="U378" i="1"/>
  <c r="W378" i="1"/>
  <c r="U283" i="1"/>
  <c r="W283" i="1"/>
  <c r="U375" i="1"/>
  <c r="W375" i="1"/>
  <c r="U385" i="1"/>
  <c r="W385" i="1"/>
  <c r="U268" i="1"/>
  <c r="W268" i="1"/>
  <c r="U373" i="1"/>
  <c r="W373" i="1"/>
  <c r="U382" i="1"/>
  <c r="W382" i="1"/>
  <c r="U285" i="1"/>
  <c r="W285" i="1"/>
  <c r="U377" i="1"/>
  <c r="W377" i="1"/>
  <c r="U386" i="1"/>
  <c r="W386" i="1"/>
  <c r="V268" i="1"/>
  <c r="V373" i="1"/>
  <c r="V382" i="1"/>
  <c r="V285" i="1"/>
  <c r="V377" i="1"/>
  <c r="V386" i="1"/>
  <c r="V230" i="1"/>
  <c r="V372" i="1"/>
  <c r="V378" i="1"/>
  <c r="V283" i="1"/>
  <c r="V375" i="1"/>
  <c r="V385" i="1"/>
  <c r="A383" i="1" l="1"/>
  <c r="A384" i="1"/>
  <c r="A387" i="1"/>
  <c r="U387" i="1" l="1"/>
  <c r="W387" i="1"/>
  <c r="U384" i="1"/>
  <c r="W384" i="1"/>
  <c r="U383" i="1"/>
  <c r="W383" i="1"/>
  <c r="V387" i="1"/>
  <c r="V384" i="1"/>
  <c r="V383" i="1"/>
  <c r="A379" i="1" l="1"/>
  <c r="A380" i="1"/>
  <c r="U380" i="1" l="1"/>
  <c r="W380" i="1"/>
  <c r="U379" i="1"/>
  <c r="W379" i="1"/>
  <c r="V379" i="1"/>
  <c r="V380" i="1"/>
  <c r="A366" i="1"/>
  <c r="A367" i="1"/>
  <c r="A368" i="1"/>
  <c r="A369" i="1"/>
  <c r="A371" i="1"/>
  <c r="U368" i="1" l="1"/>
  <c r="W368" i="1"/>
  <c r="U367" i="1"/>
  <c r="W367" i="1"/>
  <c r="U371" i="1"/>
  <c r="W371" i="1"/>
  <c r="U366" i="1"/>
  <c r="W366" i="1"/>
  <c r="U369" i="1"/>
  <c r="W369" i="1"/>
  <c r="V371" i="1"/>
  <c r="V366" i="1"/>
  <c r="V369" i="1"/>
  <c r="V368" i="1"/>
  <c r="V367" i="1"/>
  <c r="A364" i="1"/>
  <c r="U364" i="1" l="1"/>
  <c r="W364" i="1"/>
  <c r="V364" i="1"/>
  <c r="A359" i="1"/>
  <c r="A361" i="1"/>
  <c r="A362" i="1"/>
  <c r="A363" i="1"/>
  <c r="U362" i="1" l="1"/>
  <c r="W362" i="1"/>
  <c r="U361" i="1"/>
  <c r="W361" i="1"/>
  <c r="U359" i="1"/>
  <c r="W359" i="1"/>
  <c r="U363" i="1"/>
  <c r="W363" i="1"/>
  <c r="V361" i="1"/>
  <c r="V359" i="1"/>
  <c r="V362" i="1"/>
  <c r="V363" i="1"/>
  <c r="A355" i="1"/>
  <c r="A356" i="1"/>
  <c r="A353" i="1"/>
  <c r="A354" i="1"/>
  <c r="U354" i="1" l="1"/>
  <c r="W354" i="1"/>
  <c r="U355" i="1"/>
  <c r="W355" i="1"/>
  <c r="U353" i="1"/>
  <c r="W353" i="1"/>
  <c r="U356" i="1"/>
  <c r="W356" i="1"/>
  <c r="V356" i="1"/>
  <c r="V355" i="1"/>
  <c r="V354" i="1"/>
  <c r="V353" i="1"/>
  <c r="A351" i="1"/>
  <c r="A352" i="1"/>
  <c r="A357" i="1"/>
  <c r="A350" i="1"/>
  <c r="U350" i="1" l="1"/>
  <c r="W350" i="1"/>
  <c r="U357" i="1"/>
  <c r="W357" i="1"/>
  <c r="U352" i="1"/>
  <c r="W352" i="1"/>
  <c r="U351" i="1"/>
  <c r="W351" i="1"/>
  <c r="V350" i="1"/>
  <c r="V357" i="1"/>
  <c r="V352" i="1"/>
  <c r="V351" i="1"/>
  <c r="A340" i="1" l="1"/>
  <c r="A341" i="1"/>
  <c r="A342" i="1"/>
  <c r="U342" i="1" l="1"/>
  <c r="W342" i="1"/>
  <c r="U341" i="1"/>
  <c r="W341" i="1"/>
  <c r="U340" i="1"/>
  <c r="W340" i="1"/>
  <c r="V341" i="1"/>
  <c r="V340" i="1"/>
  <c r="V342" i="1"/>
  <c r="A333" i="1" l="1"/>
  <c r="A334" i="1"/>
  <c r="A335" i="1"/>
  <c r="A336" i="1"/>
  <c r="A337" i="1"/>
  <c r="A338" i="1"/>
  <c r="A339" i="1"/>
  <c r="A22" i="1"/>
  <c r="A324" i="1"/>
  <c r="A325" i="1"/>
  <c r="A326" i="1"/>
  <c r="A327" i="1"/>
  <c r="A328" i="1"/>
  <c r="A314" i="1"/>
  <c r="A315" i="1"/>
  <c r="A316" i="1"/>
  <c r="A317" i="1"/>
  <c r="A318" i="1"/>
  <c r="A319" i="1"/>
  <c r="A320" i="1"/>
  <c r="A321" i="1"/>
  <c r="A322" i="1"/>
  <c r="A323" i="1"/>
  <c r="A329" i="1"/>
  <c r="A330" i="1"/>
  <c r="A331" i="1"/>
  <c r="A332" i="1"/>
  <c r="A311" i="1"/>
  <c r="A312" i="1"/>
  <c r="A313" i="1"/>
  <c r="A310" i="1"/>
  <c r="A305" i="1"/>
  <c r="A306" i="1"/>
  <c r="A307" i="1"/>
  <c r="A303" i="1"/>
  <c r="A304" i="1"/>
  <c r="A302" i="1"/>
  <c r="A300" i="1"/>
  <c r="A301" i="1"/>
  <c r="A298" i="1"/>
  <c r="A299" i="1"/>
  <c r="A292" i="1"/>
  <c r="A293" i="1"/>
  <c r="A294" i="1"/>
  <c r="A295" i="1"/>
  <c r="A296" i="1"/>
  <c r="A297" i="1"/>
  <c r="A288" i="1"/>
  <c r="A289" i="1"/>
  <c r="A290" i="1"/>
  <c r="A282" i="1"/>
  <c r="A279" i="1"/>
  <c r="A278" i="1"/>
  <c r="A273" i="1"/>
  <c r="A274" i="1"/>
  <c r="A275" i="1"/>
  <c r="A270" i="1"/>
  <c r="A271" i="1"/>
  <c r="A272" i="1"/>
  <c r="A276" i="1"/>
  <c r="A286" i="1"/>
  <c r="A267" i="1"/>
  <c r="A264" i="1"/>
  <c r="A258" i="1"/>
  <c r="A259" i="1"/>
  <c r="A260" i="1"/>
  <c r="A261" i="1"/>
  <c r="A262" i="1"/>
  <c r="A263" i="1"/>
  <c r="A265" i="1"/>
  <c r="A266" i="1"/>
  <c r="A256" i="1"/>
  <c r="A255" i="1"/>
  <c r="A251" i="1"/>
  <c r="A252" i="1"/>
  <c r="A249" i="1"/>
  <c r="A250" i="1"/>
  <c r="A245" i="1"/>
  <c r="A246" i="1"/>
  <c r="A238" i="1"/>
  <c r="A239" i="1"/>
  <c r="A240" i="1"/>
  <c r="A242" i="1"/>
  <c r="A243" i="1"/>
  <c r="A244" i="1"/>
  <c r="A235" i="1"/>
  <c r="A236" i="1"/>
  <c r="A233" i="1"/>
  <c r="A234" i="1"/>
  <c r="A254" i="1"/>
  <c r="A231" i="1"/>
  <c r="A223" i="1"/>
  <c r="A224" i="1"/>
  <c r="A225" i="1"/>
  <c r="A227" i="1"/>
  <c r="A228" i="1"/>
  <c r="A222" i="1"/>
  <c r="A221" i="1"/>
  <c r="A218" i="1"/>
  <c r="A219" i="1"/>
  <c r="A220" i="1"/>
  <c r="A211" i="1"/>
  <c r="A212" i="1"/>
  <c r="A213" i="1"/>
  <c r="A214" i="1"/>
  <c r="A215" i="1"/>
  <c r="A216" i="1"/>
  <c r="A217" i="1"/>
  <c r="A205" i="1"/>
  <c r="A206" i="1"/>
  <c r="A207" i="1"/>
  <c r="A191" i="1"/>
  <c r="A199" i="1"/>
  <c r="A198" i="1"/>
  <c r="A208" i="1"/>
  <c r="A209" i="1"/>
  <c r="A189" i="1"/>
  <c r="A188" i="1"/>
  <c r="A4" i="1"/>
  <c r="W4" i="1" s="1"/>
  <c r="A5" i="1"/>
  <c r="A6" i="1"/>
  <c r="A7" i="1"/>
  <c r="A8" i="1"/>
  <c r="A9" i="1"/>
  <c r="A10" i="1"/>
  <c r="A11" i="1"/>
  <c r="A12" i="1"/>
  <c r="A13" i="1"/>
  <c r="A14" i="1"/>
  <c r="A16" i="1"/>
  <c r="A17" i="1"/>
  <c r="A18" i="1"/>
  <c r="A19" i="1"/>
  <c r="A20" i="1"/>
  <c r="A21" i="1"/>
  <c r="A23" i="1"/>
  <c r="A24" i="1"/>
  <c r="A25" i="1"/>
  <c r="A26" i="1"/>
  <c r="A27" i="1"/>
  <c r="A28" i="1"/>
  <c r="A29" i="1"/>
  <c r="A30" i="1"/>
  <c r="A31" i="1"/>
  <c r="A32" i="1"/>
  <c r="A35" i="1"/>
  <c r="A38" i="1"/>
  <c r="A40" i="1"/>
  <c r="A41" i="1"/>
  <c r="A43" i="1"/>
  <c r="A44" i="1"/>
  <c r="A45" i="1"/>
  <c r="A46" i="1"/>
  <c r="A47" i="1"/>
  <c r="A48" i="1"/>
  <c r="A50" i="1"/>
  <c r="A51" i="1"/>
  <c r="A52" i="1"/>
  <c r="A54" i="1"/>
  <c r="A55" i="1"/>
  <c r="A56" i="1"/>
  <c r="A57" i="1"/>
  <c r="A58" i="1"/>
  <c r="A59" i="1"/>
  <c r="A61" i="1"/>
  <c r="A62" i="1"/>
  <c r="A63" i="1"/>
  <c r="A64" i="1"/>
  <c r="A65" i="1"/>
  <c r="A67" i="1"/>
  <c r="A69" i="1"/>
  <c r="A70" i="1"/>
  <c r="A71" i="1"/>
  <c r="A73" i="1"/>
  <c r="A75" i="1"/>
  <c r="A76" i="1"/>
  <c r="A77" i="1"/>
  <c r="A78" i="1"/>
  <c r="A79" i="1"/>
  <c r="A81" i="1"/>
  <c r="A82" i="1"/>
  <c r="A83" i="1"/>
  <c r="A85" i="1"/>
  <c r="A86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4" i="1"/>
  <c r="A105" i="1"/>
  <c r="A106" i="1"/>
  <c r="A107" i="1"/>
  <c r="A108" i="1"/>
  <c r="A109" i="1"/>
  <c r="A110" i="1"/>
  <c r="A111" i="1"/>
  <c r="A112" i="1"/>
  <c r="A113" i="1"/>
  <c r="A114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5" i="1"/>
  <c r="A166" i="1"/>
  <c r="A168" i="1"/>
  <c r="A169" i="1"/>
  <c r="A170" i="1"/>
  <c r="A171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200" i="1"/>
  <c r="A201" i="1"/>
  <c r="A202" i="1"/>
  <c r="A203" i="1"/>
  <c r="A204" i="1"/>
  <c r="U186" i="1" l="1"/>
  <c r="W186" i="1"/>
  <c r="U169" i="1"/>
  <c r="W169" i="1"/>
  <c r="U151" i="1"/>
  <c r="W151" i="1"/>
  <c r="U135" i="1"/>
  <c r="W135" i="1"/>
  <c r="U121" i="1"/>
  <c r="W121" i="1"/>
  <c r="U104" i="1"/>
  <c r="W104" i="1"/>
  <c r="U91" i="1"/>
  <c r="W91" i="1"/>
  <c r="U79" i="1"/>
  <c r="W79" i="1"/>
  <c r="U54" i="1"/>
  <c r="W54" i="1"/>
  <c r="U12" i="1"/>
  <c r="W12" i="1"/>
  <c r="U203" i="1"/>
  <c r="W203" i="1"/>
  <c r="U187" i="1"/>
  <c r="W187" i="1"/>
  <c r="U183" i="1"/>
  <c r="W183" i="1"/>
  <c r="U179" i="1"/>
  <c r="W179" i="1"/>
  <c r="U175" i="1"/>
  <c r="W175" i="1"/>
  <c r="U170" i="1"/>
  <c r="W170" i="1"/>
  <c r="U165" i="1"/>
  <c r="W165" i="1"/>
  <c r="U160" i="1"/>
  <c r="W160" i="1"/>
  <c r="U156" i="1"/>
  <c r="W156" i="1"/>
  <c r="U152" i="1"/>
  <c r="W152" i="1"/>
  <c r="U148" i="1"/>
  <c r="W148" i="1"/>
  <c r="U144" i="1"/>
  <c r="W144" i="1"/>
  <c r="U140" i="1"/>
  <c r="W140" i="1"/>
  <c r="U136" i="1"/>
  <c r="W136" i="1"/>
  <c r="U132" i="1"/>
  <c r="W132" i="1"/>
  <c r="U126" i="1"/>
  <c r="W126" i="1"/>
  <c r="U122" i="1"/>
  <c r="W122" i="1"/>
  <c r="U118" i="1"/>
  <c r="W118" i="1"/>
  <c r="U113" i="1"/>
  <c r="W113" i="1"/>
  <c r="U109" i="1"/>
  <c r="W109" i="1"/>
  <c r="U105" i="1"/>
  <c r="W105" i="1"/>
  <c r="U100" i="1"/>
  <c r="W100" i="1"/>
  <c r="U96" i="1"/>
  <c r="W96" i="1"/>
  <c r="U92" i="1"/>
  <c r="W92" i="1"/>
  <c r="U86" i="1"/>
  <c r="W86" i="1"/>
  <c r="U81" i="1"/>
  <c r="W81" i="1"/>
  <c r="U76" i="1"/>
  <c r="W76" i="1"/>
  <c r="U70" i="1"/>
  <c r="W70" i="1"/>
  <c r="U64" i="1"/>
  <c r="W64" i="1"/>
  <c r="U59" i="1"/>
  <c r="W59" i="1"/>
  <c r="U55" i="1"/>
  <c r="W55" i="1"/>
  <c r="U50" i="1"/>
  <c r="W50" i="1"/>
  <c r="U45" i="1"/>
  <c r="W45" i="1"/>
  <c r="U40" i="1"/>
  <c r="W40" i="1"/>
  <c r="U31" i="1"/>
  <c r="W31" i="1"/>
  <c r="U27" i="1"/>
  <c r="W27" i="1"/>
  <c r="U23" i="1"/>
  <c r="W23" i="1"/>
  <c r="U18" i="1"/>
  <c r="W18" i="1"/>
  <c r="U13" i="1"/>
  <c r="W13" i="1"/>
  <c r="U9" i="1"/>
  <c r="W9" i="1"/>
  <c r="U5" i="1"/>
  <c r="W5" i="1"/>
  <c r="U209" i="1"/>
  <c r="W209" i="1"/>
  <c r="U191" i="1"/>
  <c r="W191" i="1"/>
  <c r="U217" i="1"/>
  <c r="W217" i="1"/>
  <c r="U213" i="1"/>
  <c r="W213" i="1"/>
  <c r="U219" i="1"/>
  <c r="W219" i="1"/>
  <c r="U228" i="1"/>
  <c r="W228" i="1"/>
  <c r="U223" i="1"/>
  <c r="W223" i="1"/>
  <c r="U233" i="1"/>
  <c r="W233" i="1"/>
  <c r="U243" i="1"/>
  <c r="W243" i="1"/>
  <c r="U238" i="1"/>
  <c r="W238" i="1"/>
  <c r="U249" i="1"/>
  <c r="W249" i="1"/>
  <c r="U256" i="1"/>
  <c r="W256" i="1"/>
  <c r="U262" i="1"/>
  <c r="W262" i="1"/>
  <c r="U258" i="1"/>
  <c r="W258" i="1"/>
  <c r="U276" i="1"/>
  <c r="W276" i="1"/>
  <c r="U275" i="1"/>
  <c r="W275" i="1"/>
  <c r="U279" i="1"/>
  <c r="W279" i="1"/>
  <c r="U288" i="1"/>
  <c r="W288" i="1"/>
  <c r="U294" i="1"/>
  <c r="W294" i="1"/>
  <c r="U298" i="1"/>
  <c r="W298" i="1"/>
  <c r="U304" i="1"/>
  <c r="W304" i="1"/>
  <c r="U305" i="1"/>
  <c r="W305" i="1"/>
  <c r="U311" i="1"/>
  <c r="W311" i="1"/>
  <c r="U329" i="1"/>
  <c r="W329" i="1"/>
  <c r="U320" i="1"/>
  <c r="W320" i="1"/>
  <c r="U316" i="1"/>
  <c r="W316" i="1"/>
  <c r="U327" i="1"/>
  <c r="W327" i="1"/>
  <c r="U22" i="1"/>
  <c r="W22" i="1"/>
  <c r="U336" i="1"/>
  <c r="W336" i="1"/>
  <c r="U155" i="1"/>
  <c r="W155" i="1"/>
  <c r="U117" i="1"/>
  <c r="W117" i="1"/>
  <c r="U75" i="1"/>
  <c r="W75" i="1"/>
  <c r="U48" i="1"/>
  <c r="W48" i="1"/>
  <c r="U30" i="1"/>
  <c r="W30" i="1"/>
  <c r="U26" i="1"/>
  <c r="W26" i="1"/>
  <c r="U21" i="1"/>
  <c r="W21" i="1"/>
  <c r="U208" i="1"/>
  <c r="W208" i="1"/>
  <c r="U207" i="1"/>
  <c r="W207" i="1"/>
  <c r="U216" i="1"/>
  <c r="W216" i="1"/>
  <c r="U212" i="1"/>
  <c r="W212" i="1"/>
  <c r="U218" i="1"/>
  <c r="W218" i="1"/>
  <c r="U227" i="1"/>
  <c r="W227" i="1"/>
  <c r="U231" i="1"/>
  <c r="W231" i="1"/>
  <c r="U236" i="1"/>
  <c r="W236" i="1"/>
  <c r="U242" i="1"/>
  <c r="W242" i="1"/>
  <c r="U246" i="1"/>
  <c r="W246" i="1"/>
  <c r="U252" i="1"/>
  <c r="W252" i="1"/>
  <c r="U266" i="1"/>
  <c r="W266" i="1"/>
  <c r="U261" i="1"/>
  <c r="W261" i="1"/>
  <c r="U264" i="1"/>
  <c r="W264" i="1"/>
  <c r="U272" i="1"/>
  <c r="W272" i="1"/>
  <c r="U274" i="1"/>
  <c r="W274" i="1"/>
  <c r="U282" i="1"/>
  <c r="W282" i="1"/>
  <c r="U297" i="1"/>
  <c r="W297" i="1"/>
  <c r="U293" i="1"/>
  <c r="W293" i="1"/>
  <c r="U301" i="1"/>
  <c r="W301" i="1"/>
  <c r="U303" i="1"/>
  <c r="W303" i="1"/>
  <c r="U310" i="1"/>
  <c r="W310" i="1"/>
  <c r="U332" i="1"/>
  <c r="W332" i="1"/>
  <c r="U323" i="1"/>
  <c r="W323" i="1"/>
  <c r="U319" i="1"/>
  <c r="W319" i="1"/>
  <c r="U315" i="1"/>
  <c r="W315" i="1"/>
  <c r="U326" i="1"/>
  <c r="W326" i="1"/>
  <c r="U339" i="1"/>
  <c r="W339" i="1"/>
  <c r="U335" i="1"/>
  <c r="W335" i="1"/>
  <c r="U202" i="1"/>
  <c r="W202" i="1"/>
  <c r="U182" i="1"/>
  <c r="W182" i="1"/>
  <c r="U174" i="1"/>
  <c r="W174" i="1"/>
  <c r="U159" i="1"/>
  <c r="W159" i="1"/>
  <c r="U147" i="1"/>
  <c r="W147" i="1"/>
  <c r="U139" i="1"/>
  <c r="W139" i="1"/>
  <c r="U125" i="1"/>
  <c r="W125" i="1"/>
  <c r="U112" i="1"/>
  <c r="W112" i="1"/>
  <c r="U99" i="1"/>
  <c r="W99" i="1"/>
  <c r="U85" i="1"/>
  <c r="W85" i="1"/>
  <c r="U63" i="1"/>
  <c r="W63" i="1"/>
  <c r="U58" i="1"/>
  <c r="W58" i="1"/>
  <c r="U38" i="1"/>
  <c r="W38" i="1"/>
  <c r="U17" i="1"/>
  <c r="W17" i="1"/>
  <c r="U201" i="1"/>
  <c r="W201" i="1"/>
  <c r="U185" i="1"/>
  <c r="W185" i="1"/>
  <c r="U181" i="1"/>
  <c r="W181" i="1"/>
  <c r="U177" i="1"/>
  <c r="W177" i="1"/>
  <c r="U173" i="1"/>
  <c r="W173" i="1"/>
  <c r="U168" i="1"/>
  <c r="W168" i="1"/>
  <c r="U162" i="1"/>
  <c r="W162" i="1"/>
  <c r="U158" i="1"/>
  <c r="W158" i="1"/>
  <c r="U154" i="1"/>
  <c r="W154" i="1"/>
  <c r="U150" i="1"/>
  <c r="W150" i="1"/>
  <c r="U146" i="1"/>
  <c r="W146" i="1"/>
  <c r="U142" i="1"/>
  <c r="W142" i="1"/>
  <c r="U138" i="1"/>
  <c r="W138" i="1"/>
  <c r="U134" i="1"/>
  <c r="W134" i="1"/>
  <c r="U128" i="1"/>
  <c r="W128" i="1"/>
  <c r="U124" i="1"/>
  <c r="W124" i="1"/>
  <c r="U120" i="1"/>
  <c r="W120" i="1"/>
  <c r="U116" i="1"/>
  <c r="W116" i="1"/>
  <c r="U111" i="1"/>
  <c r="W111" i="1"/>
  <c r="U107" i="1"/>
  <c r="W107" i="1"/>
  <c r="U102" i="1"/>
  <c r="W102" i="1"/>
  <c r="U98" i="1"/>
  <c r="W98" i="1"/>
  <c r="U94" i="1"/>
  <c r="W94" i="1"/>
  <c r="U90" i="1"/>
  <c r="W90" i="1"/>
  <c r="U83" i="1"/>
  <c r="W83" i="1"/>
  <c r="U78" i="1"/>
  <c r="W78" i="1"/>
  <c r="U73" i="1"/>
  <c r="W73" i="1"/>
  <c r="U67" i="1"/>
  <c r="W67" i="1"/>
  <c r="U62" i="1"/>
  <c r="W62" i="1"/>
  <c r="U57" i="1"/>
  <c r="W57" i="1"/>
  <c r="U52" i="1"/>
  <c r="W52" i="1"/>
  <c r="U47" i="1"/>
  <c r="W47" i="1"/>
  <c r="U43" i="1"/>
  <c r="W43" i="1"/>
  <c r="U35" i="1"/>
  <c r="W35" i="1"/>
  <c r="U29" i="1"/>
  <c r="W29" i="1"/>
  <c r="U25" i="1"/>
  <c r="W25" i="1"/>
  <c r="U20" i="1"/>
  <c r="W20" i="1"/>
  <c r="U16" i="1"/>
  <c r="W16" i="1"/>
  <c r="U11" i="1"/>
  <c r="W11" i="1"/>
  <c r="U7" i="1"/>
  <c r="W7" i="1"/>
  <c r="U188" i="1"/>
  <c r="W188" i="1"/>
  <c r="U198" i="1"/>
  <c r="W198" i="1"/>
  <c r="U206" i="1"/>
  <c r="W206" i="1"/>
  <c r="U215" i="1"/>
  <c r="W215" i="1"/>
  <c r="U211" i="1"/>
  <c r="W211" i="1"/>
  <c r="U221" i="1"/>
  <c r="W221" i="1"/>
  <c r="U225" i="1"/>
  <c r="W225" i="1"/>
  <c r="U254" i="1"/>
  <c r="W254" i="1"/>
  <c r="U235" i="1"/>
  <c r="W235" i="1"/>
  <c r="U240" i="1"/>
  <c r="W240" i="1"/>
  <c r="U245" i="1"/>
  <c r="W245" i="1"/>
  <c r="U251" i="1"/>
  <c r="W251" i="1"/>
  <c r="U265" i="1"/>
  <c r="W265" i="1"/>
  <c r="U260" i="1"/>
  <c r="W260" i="1"/>
  <c r="U267" i="1"/>
  <c r="W267" i="1"/>
  <c r="U271" i="1"/>
  <c r="W271" i="1"/>
  <c r="U273" i="1"/>
  <c r="W273" i="1"/>
  <c r="U290" i="1"/>
  <c r="W290" i="1"/>
  <c r="U296" i="1"/>
  <c r="W296" i="1"/>
  <c r="U292" i="1"/>
  <c r="W292" i="1"/>
  <c r="U300" i="1"/>
  <c r="W300" i="1"/>
  <c r="U307" i="1"/>
  <c r="W307" i="1"/>
  <c r="U313" i="1"/>
  <c r="W313" i="1"/>
  <c r="U331" i="1"/>
  <c r="W331" i="1"/>
  <c r="U322" i="1"/>
  <c r="W322" i="1"/>
  <c r="U318" i="1"/>
  <c r="W318" i="1"/>
  <c r="U314" i="1"/>
  <c r="W314" i="1"/>
  <c r="U325" i="1"/>
  <c r="W325" i="1"/>
  <c r="U338" i="1"/>
  <c r="W338" i="1"/>
  <c r="U334" i="1"/>
  <c r="W334" i="1"/>
  <c r="U178" i="1"/>
  <c r="W178" i="1"/>
  <c r="U163" i="1"/>
  <c r="W163" i="1"/>
  <c r="U143" i="1"/>
  <c r="W143" i="1"/>
  <c r="U129" i="1"/>
  <c r="W129" i="1"/>
  <c r="U108" i="1"/>
  <c r="W108" i="1"/>
  <c r="U95" i="1"/>
  <c r="W95" i="1"/>
  <c r="U69" i="1"/>
  <c r="W69" i="1"/>
  <c r="U44" i="1"/>
  <c r="W44" i="1"/>
  <c r="U8" i="1"/>
  <c r="W8" i="1"/>
  <c r="U204" i="1"/>
  <c r="W204" i="1"/>
  <c r="U200" i="1"/>
  <c r="W200" i="1"/>
  <c r="U184" i="1"/>
  <c r="W184" i="1"/>
  <c r="U180" i="1"/>
  <c r="W180" i="1"/>
  <c r="U176" i="1"/>
  <c r="W176" i="1"/>
  <c r="U171" i="1"/>
  <c r="W171" i="1"/>
  <c r="U166" i="1"/>
  <c r="W166" i="1"/>
  <c r="U161" i="1"/>
  <c r="W161" i="1"/>
  <c r="U157" i="1"/>
  <c r="W157" i="1"/>
  <c r="U153" i="1"/>
  <c r="W153" i="1"/>
  <c r="U149" i="1"/>
  <c r="W149" i="1"/>
  <c r="U145" i="1"/>
  <c r="W145" i="1"/>
  <c r="U141" i="1"/>
  <c r="W141" i="1"/>
  <c r="U137" i="1"/>
  <c r="W137" i="1"/>
  <c r="U133" i="1"/>
  <c r="W133" i="1"/>
  <c r="U127" i="1"/>
  <c r="W127" i="1"/>
  <c r="U123" i="1"/>
  <c r="W123" i="1"/>
  <c r="U119" i="1"/>
  <c r="W119" i="1"/>
  <c r="U114" i="1"/>
  <c r="W114" i="1"/>
  <c r="U110" i="1"/>
  <c r="W110" i="1"/>
  <c r="U106" i="1"/>
  <c r="W106" i="1"/>
  <c r="U101" i="1"/>
  <c r="W101" i="1"/>
  <c r="U97" i="1"/>
  <c r="W97" i="1"/>
  <c r="U93" i="1"/>
  <c r="W93" i="1"/>
  <c r="U89" i="1"/>
  <c r="W89" i="1"/>
  <c r="U82" i="1"/>
  <c r="W82" i="1"/>
  <c r="U77" i="1"/>
  <c r="W77" i="1"/>
  <c r="U71" i="1"/>
  <c r="W71" i="1"/>
  <c r="U65" i="1"/>
  <c r="W65" i="1"/>
  <c r="U61" i="1"/>
  <c r="W61" i="1"/>
  <c r="U56" i="1"/>
  <c r="W56" i="1"/>
  <c r="U51" i="1"/>
  <c r="W51" i="1"/>
  <c r="U46" i="1"/>
  <c r="W46" i="1"/>
  <c r="U41" i="1"/>
  <c r="W41" i="1"/>
  <c r="U32" i="1"/>
  <c r="W32" i="1"/>
  <c r="U28" i="1"/>
  <c r="W28" i="1"/>
  <c r="U24" i="1"/>
  <c r="W24" i="1"/>
  <c r="U19" i="1"/>
  <c r="W19" i="1"/>
  <c r="U14" i="1"/>
  <c r="W14" i="1"/>
  <c r="U10" i="1"/>
  <c r="W10" i="1"/>
  <c r="U6" i="1"/>
  <c r="W6" i="1"/>
  <c r="U189" i="1"/>
  <c r="W189" i="1"/>
  <c r="U199" i="1"/>
  <c r="W199" i="1"/>
  <c r="U205" i="1"/>
  <c r="W205" i="1"/>
  <c r="U214" i="1"/>
  <c r="W214" i="1"/>
  <c r="U220" i="1"/>
  <c r="W220" i="1"/>
  <c r="U222" i="1"/>
  <c r="W222" i="1"/>
  <c r="U224" i="1"/>
  <c r="W224" i="1"/>
  <c r="U234" i="1"/>
  <c r="W234" i="1"/>
  <c r="U244" i="1"/>
  <c r="W244" i="1"/>
  <c r="U239" i="1"/>
  <c r="W239" i="1"/>
  <c r="U250" i="1"/>
  <c r="W250" i="1"/>
  <c r="U255" i="1"/>
  <c r="W255" i="1"/>
  <c r="U263" i="1"/>
  <c r="W263" i="1"/>
  <c r="U259" i="1"/>
  <c r="W259" i="1"/>
  <c r="U286" i="1"/>
  <c r="W286" i="1"/>
  <c r="U270" i="1"/>
  <c r="W270" i="1"/>
  <c r="U278" i="1"/>
  <c r="W278" i="1"/>
  <c r="U289" i="1"/>
  <c r="W289" i="1"/>
  <c r="U295" i="1"/>
  <c r="W295" i="1"/>
  <c r="U299" i="1"/>
  <c r="W299" i="1"/>
  <c r="U302" i="1"/>
  <c r="W302" i="1"/>
  <c r="U306" i="1"/>
  <c r="W306" i="1"/>
  <c r="U312" i="1"/>
  <c r="W312" i="1"/>
  <c r="U330" i="1"/>
  <c r="W330" i="1"/>
  <c r="U321" i="1"/>
  <c r="W321" i="1"/>
  <c r="U317" i="1"/>
  <c r="W317" i="1"/>
  <c r="U328" i="1"/>
  <c r="W328" i="1"/>
  <c r="U324" i="1"/>
  <c r="W324" i="1"/>
  <c r="U337" i="1"/>
  <c r="W337" i="1"/>
  <c r="U333" i="1"/>
  <c r="W333" i="1"/>
  <c r="U269" i="1"/>
  <c r="V269" i="1"/>
  <c r="U4" i="1"/>
  <c r="V4" i="1"/>
  <c r="V189" i="1"/>
  <c r="V188" i="1"/>
  <c r="V203" i="1"/>
  <c r="V187" i="1"/>
  <c r="V183" i="1"/>
  <c r="V179" i="1"/>
  <c r="V175" i="1"/>
  <c r="V170" i="1"/>
  <c r="V165" i="1"/>
  <c r="V160" i="1"/>
  <c r="V156" i="1"/>
  <c r="V152" i="1"/>
  <c r="V148" i="1"/>
  <c r="V144" i="1"/>
  <c r="V140" i="1"/>
  <c r="V136" i="1"/>
  <c r="V132" i="1"/>
  <c r="V127" i="1"/>
  <c r="V123" i="1"/>
  <c r="V119" i="1"/>
  <c r="V111" i="1"/>
  <c r="V107" i="1"/>
  <c r="V102" i="1"/>
  <c r="V98" i="1"/>
  <c r="V94" i="1"/>
  <c r="V90" i="1"/>
  <c r="V83" i="1"/>
  <c r="V78" i="1"/>
  <c r="V67" i="1"/>
  <c r="V62" i="1"/>
  <c r="V57" i="1"/>
  <c r="V52" i="1"/>
  <c r="V47" i="1"/>
  <c r="V43" i="1"/>
  <c r="V35" i="1"/>
  <c r="V29" i="1"/>
  <c r="V25" i="1"/>
  <c r="V20" i="1"/>
  <c r="V16" i="1"/>
  <c r="V11" i="1"/>
  <c r="V7" i="1"/>
  <c r="V209" i="1"/>
  <c r="V191" i="1"/>
  <c r="V214" i="1"/>
  <c r="V220" i="1"/>
  <c r="V222" i="1"/>
  <c r="V225" i="1"/>
  <c r="V254" i="1"/>
  <c r="V233" i="1"/>
  <c r="V243" i="1"/>
  <c r="V240" i="1"/>
  <c r="V245" i="1"/>
  <c r="V252" i="1"/>
  <c r="V266" i="1"/>
  <c r="V262" i="1"/>
  <c r="V258" i="1"/>
  <c r="V276" i="1"/>
  <c r="V270" i="1"/>
  <c r="V278" i="1"/>
  <c r="V290" i="1"/>
  <c r="V297" i="1"/>
  <c r="V293" i="1"/>
  <c r="V301" i="1"/>
  <c r="V303" i="1"/>
  <c r="V310" i="1"/>
  <c r="V332" i="1"/>
  <c r="V323" i="1"/>
  <c r="V319" i="1"/>
  <c r="V315" i="1"/>
  <c r="V326" i="1"/>
  <c r="V336" i="1"/>
  <c r="V202" i="1"/>
  <c r="V186" i="1"/>
  <c r="V182" i="1"/>
  <c r="V178" i="1"/>
  <c r="V174" i="1"/>
  <c r="V169" i="1"/>
  <c r="V163" i="1"/>
  <c r="V159" i="1"/>
  <c r="V155" i="1"/>
  <c r="V151" i="1"/>
  <c r="V147" i="1"/>
  <c r="V143" i="1"/>
  <c r="V139" i="1"/>
  <c r="V135" i="1"/>
  <c r="V126" i="1"/>
  <c r="V122" i="1"/>
  <c r="V118" i="1"/>
  <c r="V114" i="1"/>
  <c r="V110" i="1"/>
  <c r="V106" i="1"/>
  <c r="V101" i="1"/>
  <c r="V97" i="1"/>
  <c r="V93" i="1"/>
  <c r="V89" i="1"/>
  <c r="V82" i="1"/>
  <c r="V77" i="1"/>
  <c r="V65" i="1"/>
  <c r="V61" i="1"/>
  <c r="V56" i="1"/>
  <c r="V51" i="1"/>
  <c r="V46" i="1"/>
  <c r="V41" i="1"/>
  <c r="V32" i="1"/>
  <c r="V28" i="1"/>
  <c r="V24" i="1"/>
  <c r="V14" i="1"/>
  <c r="V208" i="1"/>
  <c r="V207" i="1"/>
  <c r="V217" i="1"/>
  <c r="V213" i="1"/>
  <c r="V219" i="1"/>
  <c r="V228" i="1"/>
  <c r="V224" i="1"/>
  <c r="V236" i="1"/>
  <c r="V242" i="1"/>
  <c r="V239" i="1"/>
  <c r="V251" i="1"/>
  <c r="V261" i="1"/>
  <c r="V264" i="1"/>
  <c r="V275" i="1"/>
  <c r="V279" i="1"/>
  <c r="V289" i="1"/>
  <c r="V296" i="1"/>
  <c r="V292" i="1"/>
  <c r="V300" i="1"/>
  <c r="V307" i="1"/>
  <c r="V313" i="1"/>
  <c r="V331" i="1"/>
  <c r="V322" i="1"/>
  <c r="V318" i="1"/>
  <c r="V314" i="1"/>
  <c r="V339" i="1"/>
  <c r="V335" i="1"/>
  <c r="V201" i="1"/>
  <c r="V185" i="1"/>
  <c r="V181" i="1"/>
  <c r="V177" i="1"/>
  <c r="V173" i="1"/>
  <c r="V168" i="1"/>
  <c r="V162" i="1"/>
  <c r="V158" i="1"/>
  <c r="V154" i="1"/>
  <c r="V150" i="1"/>
  <c r="V146" i="1"/>
  <c r="V142" i="1"/>
  <c r="V138" i="1"/>
  <c r="V134" i="1"/>
  <c r="V129" i="1"/>
  <c r="V125" i="1"/>
  <c r="V121" i="1"/>
  <c r="V117" i="1"/>
  <c r="V113" i="1"/>
  <c r="V109" i="1"/>
  <c r="V105" i="1"/>
  <c r="V100" i="1"/>
  <c r="V92" i="1"/>
  <c r="V86" i="1"/>
  <c r="V81" i="1"/>
  <c r="V76" i="1"/>
  <c r="V64" i="1"/>
  <c r="V59" i="1"/>
  <c r="V55" i="1"/>
  <c r="V50" i="1"/>
  <c r="V45" i="1"/>
  <c r="V40" i="1"/>
  <c r="V31" i="1"/>
  <c r="V27" i="1"/>
  <c r="V23" i="1"/>
  <c r="V13" i="1"/>
  <c r="V198" i="1"/>
  <c r="V206" i="1"/>
  <c r="V216" i="1"/>
  <c r="V212" i="1"/>
  <c r="V218" i="1"/>
  <c r="V227" i="1"/>
  <c r="V223" i="1"/>
  <c r="V235" i="1"/>
  <c r="V238" i="1"/>
  <c r="V250" i="1"/>
  <c r="V255" i="1"/>
  <c r="V265" i="1"/>
  <c r="V260" i="1"/>
  <c r="V267" i="1"/>
  <c r="V272" i="1"/>
  <c r="V274" i="1"/>
  <c r="V282" i="1"/>
  <c r="V288" i="1"/>
  <c r="V295" i="1"/>
  <c r="V299" i="1"/>
  <c r="V302" i="1"/>
  <c r="V306" i="1"/>
  <c r="V312" i="1"/>
  <c r="V330" i="1"/>
  <c r="V321" i="1"/>
  <c r="V317" i="1"/>
  <c r="V328" i="1"/>
  <c r="V324" i="1"/>
  <c r="V338" i="1"/>
  <c r="V334" i="1"/>
  <c r="V204" i="1"/>
  <c r="V200" i="1"/>
  <c r="V184" i="1"/>
  <c r="V180" i="1"/>
  <c r="V176" i="1"/>
  <c r="V171" i="1"/>
  <c r="V166" i="1"/>
  <c r="V161" i="1"/>
  <c r="V157" i="1"/>
  <c r="V153" i="1"/>
  <c r="V149" i="1"/>
  <c r="V145" i="1"/>
  <c r="V141" i="1"/>
  <c r="V137" i="1"/>
  <c r="V133" i="1"/>
  <c r="V128" i="1"/>
  <c r="V124" i="1"/>
  <c r="V120" i="1"/>
  <c r="V116" i="1"/>
  <c r="V112" i="1"/>
  <c r="V108" i="1"/>
  <c r="V104" i="1"/>
  <c r="V99" i="1"/>
  <c r="V95" i="1"/>
  <c r="V91" i="1"/>
  <c r="V85" i="1"/>
  <c r="V79" i="1"/>
  <c r="V75" i="1"/>
  <c r="V69" i="1"/>
  <c r="V63" i="1"/>
  <c r="V58" i="1"/>
  <c r="V54" i="1"/>
  <c r="V48" i="1"/>
  <c r="V44" i="1"/>
  <c r="V38" i="1"/>
  <c r="V30" i="1"/>
  <c r="V26" i="1"/>
  <c r="V21" i="1"/>
  <c r="V12" i="1"/>
  <c r="V8" i="1"/>
  <c r="V199" i="1"/>
  <c r="V205" i="1"/>
  <c r="V215" i="1"/>
  <c r="V211" i="1"/>
  <c r="V221" i="1"/>
  <c r="V231" i="1"/>
  <c r="V234" i="1"/>
  <c r="V244" i="1"/>
  <c r="V246" i="1"/>
  <c r="V249" i="1"/>
  <c r="V256" i="1"/>
  <c r="V263" i="1"/>
  <c r="V259" i="1"/>
  <c r="V286" i="1"/>
  <c r="V271" i="1"/>
  <c r="V273" i="1"/>
  <c r="V294" i="1"/>
  <c r="V298" i="1"/>
  <c r="V304" i="1"/>
  <c r="V305" i="1"/>
  <c r="V311" i="1"/>
  <c r="V329" i="1"/>
  <c r="V320" i="1"/>
  <c r="V316" i="1"/>
  <c r="V327" i="1"/>
  <c r="V337" i="1"/>
  <c r="V333" i="1"/>
  <c r="V17" i="1"/>
  <c r="V73" i="1"/>
  <c r="V325" i="1"/>
  <c r="V71" i="1"/>
  <c r="V19" i="1"/>
  <c r="V10" i="1"/>
  <c r="V6" i="1"/>
  <c r="V96" i="1"/>
  <c r="V70" i="1"/>
  <c r="V18" i="1"/>
  <c r="V9" i="1"/>
  <c r="V5" i="1"/>
  <c r="V22" i="1"/>
</calcChain>
</file>

<file path=xl/sharedStrings.xml><?xml version="1.0" encoding="utf-8"?>
<sst xmlns="http://schemas.openxmlformats.org/spreadsheetml/2006/main" count="3076" uniqueCount="754">
  <si>
    <t>Suivi affaires Promerka</t>
  </si>
  <si>
    <t>N°affaire</t>
  </si>
  <si>
    <t>NOM</t>
  </si>
  <si>
    <t>Objet de
la demande</t>
  </si>
  <si>
    <t>N° affaire</t>
  </si>
  <si>
    <t>CHF HT</t>
  </si>
  <si>
    <t>Date envoi
offre</t>
  </si>
  <si>
    <t>Date envoi
confirm-
ation</t>
  </si>
  <si>
    <t>date récéption
marchan-
dise</t>
  </si>
  <si>
    <t>date récéption
marchan-
dise 2</t>
  </si>
  <si>
    <t>date livraison de
CLIENT</t>
  </si>
  <si>
    <t>Date livraison client 2 (reliquat)</t>
  </si>
  <si>
    <t>Date livraison client 3 (reliquat)</t>
  </si>
  <si>
    <t>Yoann Werts</t>
  </si>
  <si>
    <t>Implenia</t>
  </si>
  <si>
    <t>Offre + images</t>
  </si>
  <si>
    <t>Ecuvillon</t>
  </si>
  <si>
    <t>Scrasa</t>
  </si>
  <si>
    <t>Commande</t>
  </si>
  <si>
    <t>x</t>
  </si>
  <si>
    <t>P</t>
  </si>
  <si>
    <t>rico Stritt</t>
  </si>
  <si>
    <t xml:space="preserve">Riedo </t>
  </si>
  <si>
    <t xml:space="preserve">offre </t>
  </si>
  <si>
    <t>p</t>
  </si>
  <si>
    <t xml:space="preserve">Semaine 3 2017 </t>
  </si>
  <si>
    <t>0.11.2016</t>
  </si>
  <si>
    <t>Tanja Schibler</t>
  </si>
  <si>
    <t xml:space="preserve">losinger </t>
  </si>
  <si>
    <t xml:space="preserve">Semaine 2 2017 </t>
  </si>
  <si>
    <t>Losinger Marazzi SA</t>
  </si>
  <si>
    <t xml:space="preserve">Madame Guelton </t>
  </si>
  <si>
    <t>Semaine 6 - 7 2017</t>
  </si>
  <si>
    <t>Stefan Furrer</t>
  </si>
  <si>
    <t>Steiner</t>
  </si>
  <si>
    <t>Zimmermann</t>
  </si>
  <si>
    <t>Imlenia</t>
  </si>
  <si>
    <t>Sophie Jeannotat</t>
  </si>
  <si>
    <t>CTC Tunnel de Champel</t>
  </si>
  <si>
    <t>Stéphan Vaudroz</t>
  </si>
  <si>
    <t>ETF SA</t>
  </si>
  <si>
    <t>offre</t>
  </si>
  <si>
    <t>02.12.216</t>
  </si>
  <si>
    <t>20.12.016</t>
  </si>
  <si>
    <t>Pinto</t>
  </si>
  <si>
    <t>Thierry  Truffat</t>
  </si>
  <si>
    <t>Christophe Millet</t>
  </si>
  <si>
    <t>Green Motion</t>
  </si>
  <si>
    <t>Offre</t>
  </si>
  <si>
    <t xml:space="preserve">Roland Krattinger </t>
  </si>
  <si>
    <t>Mathys</t>
  </si>
  <si>
    <t>Fagsi</t>
  </si>
  <si>
    <t xml:space="preserve">Semaine 4 2017 </t>
  </si>
  <si>
    <t>Agushi</t>
  </si>
  <si>
    <t>Tonneatti</t>
  </si>
  <si>
    <t xml:space="preserve">Nadia </t>
  </si>
  <si>
    <t>Antaki</t>
  </si>
  <si>
    <t>21.2016.2016</t>
  </si>
  <si>
    <t>13.01.2016 (marchandise en prêt)</t>
  </si>
  <si>
    <t>Semaine 4 - 5 2017</t>
  </si>
  <si>
    <t>Sulter</t>
  </si>
  <si>
    <t>Frutiger</t>
  </si>
  <si>
    <t>Légeret</t>
  </si>
  <si>
    <t>Marché Ballaigues</t>
  </si>
  <si>
    <t>Pittet</t>
  </si>
  <si>
    <t>EMS Château des Novalles</t>
  </si>
  <si>
    <t>Monsieur turrian</t>
  </si>
  <si>
    <t>Anta Swiss</t>
  </si>
  <si>
    <t>mme Lydia Omlin</t>
  </si>
  <si>
    <t xml:space="preserve">Carrosserie Di Dio </t>
  </si>
  <si>
    <t>Claude tenthorey</t>
  </si>
  <si>
    <t xml:space="preserve">Monastère du Carmel         </t>
  </si>
  <si>
    <t>Société des Interets Villageois de Marsens - Buippens</t>
  </si>
  <si>
    <t>Monsieur Vienny</t>
  </si>
  <si>
    <t>M. et Mme Banos</t>
  </si>
  <si>
    <t>SAV</t>
  </si>
  <si>
    <t>Ombrella</t>
  </si>
  <si>
    <t>M. Jobin</t>
  </si>
  <si>
    <t>?</t>
  </si>
  <si>
    <t>Damaris Trüb</t>
  </si>
  <si>
    <t>Prodimport</t>
  </si>
  <si>
    <t>Détartrage machine a café</t>
  </si>
  <si>
    <t>Funbody</t>
  </si>
  <si>
    <t>prodimport</t>
  </si>
  <si>
    <t>monsieur Leuba</t>
  </si>
  <si>
    <t>X</t>
  </si>
  <si>
    <t xml:space="preserve">Jäggi Hafter </t>
  </si>
  <si>
    <t>Monsieur pascal Kern</t>
  </si>
  <si>
    <t xml:space="preserve">ECM SA </t>
  </si>
  <si>
    <t>Noemie gagnere</t>
  </si>
  <si>
    <t>Monsieur Rey</t>
  </si>
  <si>
    <t>Demande offre</t>
  </si>
  <si>
    <t>-</t>
  </si>
  <si>
    <t>CBC</t>
  </si>
  <si>
    <t>Retripa</t>
  </si>
  <si>
    <t>Monsieur Charotton</t>
  </si>
  <si>
    <t>Monieur Cloux</t>
  </si>
  <si>
    <t xml:space="preserve">Commande </t>
  </si>
  <si>
    <t>Darko stojisavlevic </t>
  </si>
  <si>
    <t>commande</t>
  </si>
  <si>
    <t xml:space="preserve">Anliker AG </t>
  </si>
  <si>
    <t>Monsieur hoffmann</t>
  </si>
  <si>
    <t xml:space="preserve">Parietti &amp; gindrat </t>
  </si>
  <si>
    <t xml:space="preserve">Offre </t>
  </si>
  <si>
    <t>Monsieur baumann</t>
  </si>
  <si>
    <t xml:space="preserve"> </t>
  </si>
  <si>
    <t>Dermaclinic</t>
  </si>
  <si>
    <t xml:space="preserve">Demande offre </t>
  </si>
  <si>
    <t xml:space="preserve">Widmer </t>
  </si>
  <si>
    <t>Markus Widmer</t>
  </si>
  <si>
    <t xml:space="preserve">müller Jodag </t>
  </si>
  <si>
    <t>Des réception paiment</t>
  </si>
  <si>
    <t>Pierrette Weissbrodt</t>
  </si>
  <si>
    <t>CathyBanos</t>
  </si>
  <si>
    <t>Getaz Miauton SA</t>
  </si>
  <si>
    <t>Recup au bureau 17.01.2017</t>
  </si>
  <si>
    <t xml:space="preserve">Offre pour Nyon </t>
  </si>
  <si>
    <t>Mino SA</t>
  </si>
  <si>
    <t>VD126906</t>
  </si>
  <si>
    <t xml:space="preserve">Stirnimann </t>
  </si>
  <si>
    <t>Grisoni</t>
  </si>
  <si>
    <t>TI&amp;A</t>
  </si>
  <si>
    <t>Rey</t>
  </si>
  <si>
    <t>Offre Zumikon</t>
  </si>
  <si>
    <t xml:space="preserve">x </t>
  </si>
  <si>
    <t xml:space="preserve">Implenia </t>
  </si>
  <si>
    <t>Cloux</t>
  </si>
  <si>
    <t>IDRM</t>
  </si>
  <si>
    <t>HRS</t>
  </si>
  <si>
    <t>Monsieur Garat</t>
  </si>
  <si>
    <t>semaine 6-7</t>
  </si>
  <si>
    <t xml:space="preserve">semaine 7 </t>
  </si>
  <si>
    <t>FerrofLex</t>
  </si>
  <si>
    <t>Demande prix convecteur</t>
  </si>
  <si>
    <t xml:space="preserve">repondu par mail </t>
  </si>
  <si>
    <t>FRP SàRL</t>
  </si>
  <si>
    <t xml:space="preserve">SAV Steiner </t>
  </si>
  <si>
    <t xml:space="preserve">RIEDO </t>
  </si>
  <si>
    <t>Maulini</t>
  </si>
  <si>
    <t>M. Peyratout</t>
  </si>
  <si>
    <t xml:space="preserve">semaine 5 </t>
  </si>
  <si>
    <t>Uldry</t>
  </si>
  <si>
    <t>429.80</t>
  </si>
  <si>
    <t>19.01.2017</t>
  </si>
  <si>
    <t>23.01.2017</t>
  </si>
  <si>
    <t>Fornerod</t>
  </si>
  <si>
    <t>Ramadani</t>
  </si>
  <si>
    <t>1666.65</t>
  </si>
  <si>
    <t>Longchamp</t>
  </si>
  <si>
    <t>Atelier Mécanique</t>
  </si>
  <si>
    <t>20.01.2017</t>
  </si>
  <si>
    <t>Orllati</t>
  </si>
  <si>
    <t>M. Ares</t>
  </si>
  <si>
    <t>Metamorphosis</t>
  </si>
  <si>
    <t xml:space="preserve">Frutiger </t>
  </si>
  <si>
    <t>Bollini</t>
  </si>
  <si>
    <t>Grisoni Zaugg</t>
  </si>
  <si>
    <t>FNAC</t>
  </si>
  <si>
    <t>M. Fradcourt</t>
  </si>
  <si>
    <t>Perrin</t>
  </si>
  <si>
    <t>M. Rodrigues</t>
  </si>
  <si>
    <t>IDRM Sàrl</t>
  </si>
  <si>
    <t>36.-</t>
  </si>
  <si>
    <t>Jaquet</t>
  </si>
  <si>
    <t>Cathy banos</t>
  </si>
  <si>
    <t>Offre cave à vin</t>
  </si>
  <si>
    <t xml:space="preserve">Casavita assurance Sàrl </t>
  </si>
  <si>
    <t>Début Février</t>
  </si>
  <si>
    <t>Arnaud Kervella</t>
  </si>
  <si>
    <t xml:space="preserve">p </t>
  </si>
  <si>
    <t>Sonia Glardon</t>
  </si>
  <si>
    <t>Zed Logistique</t>
  </si>
  <si>
    <t>Olivier Kuenzi</t>
  </si>
  <si>
    <t>Livré directement chez le client</t>
  </si>
  <si>
    <t>Livré directement par kibernetik</t>
  </si>
  <si>
    <t>Livré directement par Office Dépôt</t>
  </si>
  <si>
    <t>Bertholet et Mathis SA</t>
  </si>
  <si>
    <t>Système BR Sàrl</t>
  </si>
  <si>
    <t>Livraison directe par kibernetik</t>
  </si>
  <si>
    <t>Marc Schindelholz</t>
  </si>
  <si>
    <t>Garage Autos Carrefour Dorigny SA</t>
  </si>
  <si>
    <t>Offre Plans-les-ouates</t>
  </si>
  <si>
    <t>Aéro Formation</t>
  </si>
  <si>
    <t xml:space="preserve">Orllati </t>
  </si>
  <si>
    <t xml:space="preserve">Commande clim </t>
  </si>
  <si>
    <t>M. Grünwald</t>
  </si>
  <si>
    <t>offre + images + descriptions</t>
  </si>
  <si>
    <t>date de la facturation
(formule)
2016</t>
  </si>
  <si>
    <t>date de la facturation
(formule)
2017</t>
  </si>
  <si>
    <t>date
de la facturation
Karo</t>
  </si>
  <si>
    <t>marchandise commandée oui (x)/non ( ) en partie P</t>
  </si>
  <si>
    <t>M. Moser</t>
  </si>
  <si>
    <t>Pierre Baud</t>
  </si>
  <si>
    <t>Dès réception du paiement</t>
  </si>
  <si>
    <t>pappy john</t>
  </si>
  <si>
    <t>Marti</t>
  </si>
  <si>
    <t>M. Sullter</t>
  </si>
  <si>
    <t>Laurent Membrez</t>
  </si>
  <si>
    <t>Grisoni zaugg</t>
  </si>
  <si>
    <t>Semaine6 - 7</t>
  </si>
  <si>
    <t xml:space="preserve">Constrction Perret SA </t>
  </si>
  <si>
    <t xml:space="preserve">Sem. 9 -10 </t>
  </si>
  <si>
    <t>Comadur SA</t>
  </si>
  <si>
    <t>Fagsi AG</t>
  </si>
  <si>
    <t>marché des Moulins</t>
  </si>
  <si>
    <t>M.Ballmer SA</t>
  </si>
  <si>
    <t>Christiane Del Faggio</t>
  </si>
  <si>
    <t xml:space="preserve">CIC </t>
  </si>
  <si>
    <t>Mme Knobel</t>
  </si>
  <si>
    <t>Chloé Bregnard Ecoffey</t>
  </si>
  <si>
    <t>Simon Germann</t>
  </si>
  <si>
    <t>Frutiger bussigny</t>
  </si>
  <si>
    <t>03.23.2017</t>
  </si>
  <si>
    <t>semaine 6</t>
  </si>
  <si>
    <t xml:space="preserve">Semaine 7- 8 </t>
  </si>
  <si>
    <t>implenia</t>
  </si>
  <si>
    <t>Clot SA</t>
  </si>
  <si>
    <t>Construction Perret</t>
  </si>
  <si>
    <t xml:space="preserve">Jaquet </t>
  </si>
  <si>
    <t>Cembra Natura</t>
  </si>
  <si>
    <t>Widmer</t>
  </si>
  <si>
    <t>A+M Miauton Concept</t>
  </si>
  <si>
    <t>Hrs</t>
  </si>
  <si>
    <t xml:space="preserve">Steiner </t>
  </si>
  <si>
    <t>Monsieur Haman</t>
  </si>
  <si>
    <t>Soumission</t>
  </si>
  <si>
    <t>Entreprise</t>
  </si>
  <si>
    <t>Nom Client</t>
  </si>
  <si>
    <t>SA</t>
  </si>
  <si>
    <t>M. Krattinger</t>
  </si>
  <si>
    <t>Offre Firemanlockers</t>
  </si>
  <si>
    <t xml:space="preserve">Semaine 7 </t>
  </si>
  <si>
    <t xml:space="preserve">ADV </t>
  </si>
  <si>
    <t>Jaques Gaillard</t>
  </si>
  <si>
    <t>Construction Perret SA</t>
  </si>
  <si>
    <t xml:space="preserve">Marti </t>
  </si>
  <si>
    <t>Perrin genève</t>
  </si>
  <si>
    <t>Commande café</t>
  </si>
  <si>
    <t xml:space="preserve">Martin &amp; CO SA </t>
  </si>
  <si>
    <t>Riedo Mobilbau</t>
  </si>
  <si>
    <t>Ecole Sofia</t>
  </si>
  <si>
    <t>Rte Monderne</t>
  </si>
  <si>
    <t>Mosca vins</t>
  </si>
  <si>
    <t>Braillard</t>
  </si>
  <si>
    <t>Fun Body</t>
  </si>
  <si>
    <t xml:space="preserve">Fagsi AG </t>
  </si>
  <si>
    <t>Semaine 10</t>
  </si>
  <si>
    <t xml:space="preserve">STEINER </t>
  </si>
  <si>
    <t>NNE Pharmaplan</t>
  </si>
  <si>
    <t>Aromwave S.A</t>
  </si>
  <si>
    <t xml:space="preserve">Semaine 8 </t>
  </si>
  <si>
    <t>Ropraz</t>
  </si>
  <si>
    <t>SPA du Leman</t>
  </si>
  <si>
    <t xml:space="preserve">Loxam </t>
  </si>
  <si>
    <t>Dépôt LMT</t>
  </si>
  <si>
    <t>Michael Meneghel</t>
  </si>
  <si>
    <t xml:space="preserve">Emmanuel Haar </t>
  </si>
  <si>
    <t xml:space="preserve">Valérie Waeber </t>
  </si>
  <si>
    <t>Marco Hoomann</t>
  </si>
  <si>
    <t>Récuperation au burau</t>
  </si>
  <si>
    <t>Pierre -André Weber</t>
  </si>
  <si>
    <t>USBFactory</t>
  </si>
  <si>
    <t xml:space="preserve">Antiglio </t>
  </si>
  <si>
    <t>Herr Mathys</t>
  </si>
  <si>
    <t>M. Olmo</t>
  </si>
  <si>
    <t>Commande 10x ralonge cable / 20x apres (prix special de 2000)</t>
  </si>
  <si>
    <t>Toneatti</t>
  </si>
  <si>
    <t>Herr Agushi</t>
  </si>
  <si>
    <t>Commande 8 Elena 200</t>
  </si>
  <si>
    <t>Offre - 300 Vestiare 30cm, 7% + 5% à la commande</t>
  </si>
  <si>
    <t xml:space="preserve">Commande 4 Vostok </t>
  </si>
  <si>
    <t xml:space="preserve">Bernasconi </t>
  </si>
  <si>
    <t>Transversal Architectes</t>
  </si>
  <si>
    <t xml:space="preserve">Garage des champs Frechet </t>
  </si>
  <si>
    <t>Michel Berclaz</t>
  </si>
  <si>
    <t>Louis Porret</t>
  </si>
  <si>
    <t xml:space="preserve">? </t>
  </si>
  <si>
    <t>LABORATOIRES MINED’OR</t>
  </si>
  <si>
    <t>semaine 11</t>
  </si>
  <si>
    <t xml:space="preserve">Weight Watchers </t>
  </si>
  <si>
    <t xml:space="preserve">Laurent Membrez </t>
  </si>
  <si>
    <t>Frutiger SA</t>
  </si>
  <si>
    <t>KW9</t>
  </si>
  <si>
    <t>Marti Construction SA</t>
  </si>
  <si>
    <t>Cathy Banos</t>
  </si>
  <si>
    <t>Implenia Suisse SA</t>
  </si>
  <si>
    <t>Pat Porchet</t>
  </si>
  <si>
    <t>Metamorphosis coiffure</t>
  </si>
  <si>
    <t xml:space="preserve">Egger et Fils </t>
  </si>
  <si>
    <t>Boxplay</t>
  </si>
  <si>
    <t xml:space="preserve">Marti Construction SA </t>
  </si>
  <si>
    <t>Bertola SA</t>
  </si>
  <si>
    <t>Monsieur Simon Gilloz</t>
  </si>
  <si>
    <t xml:space="preserve">Walo </t>
  </si>
  <si>
    <t>Avesco Rent SA</t>
  </si>
  <si>
    <t>Hr. Löffel</t>
  </si>
  <si>
    <t>Hr. Grünwald</t>
  </si>
  <si>
    <t xml:space="preserve">Wells Lighting </t>
  </si>
  <si>
    <t>Brosh</t>
  </si>
  <si>
    <t xml:space="preserve">Pinto </t>
  </si>
  <si>
    <t xml:space="preserve">F.Piemontesi </t>
  </si>
  <si>
    <t>Cano</t>
  </si>
  <si>
    <t>Johann Bourgois</t>
  </si>
  <si>
    <t>Luquet</t>
  </si>
  <si>
    <t xml:space="preserve">Boxplay </t>
  </si>
  <si>
    <t>Mme Michon</t>
  </si>
  <si>
    <t>Café</t>
  </si>
  <si>
    <t>Banos</t>
  </si>
  <si>
    <t xml:space="preserve">Fun Body </t>
  </si>
  <si>
    <t xml:space="preserve">Café </t>
  </si>
  <si>
    <t>Similor</t>
  </si>
  <si>
    <t>M. Hermandez</t>
  </si>
  <si>
    <t>Rico</t>
  </si>
  <si>
    <t>Angebot</t>
  </si>
  <si>
    <t>Bestellung CSL Behring</t>
  </si>
  <si>
    <t>Abholung Romanel</t>
  </si>
  <si>
    <t>Frutig</t>
  </si>
  <si>
    <t>Legeret</t>
  </si>
  <si>
    <t>Mme Radosaljevic</t>
  </si>
  <si>
    <t xml:space="preserve">Ares </t>
  </si>
  <si>
    <t>Viens chercher</t>
  </si>
  <si>
    <t xml:space="preserve">Rampini </t>
  </si>
  <si>
    <t>Meylan</t>
  </si>
  <si>
    <t>Frutiger AG</t>
  </si>
  <si>
    <t>baumann Roland</t>
  </si>
  <si>
    <t>Avril</t>
  </si>
  <si>
    <t xml:space="preserve">Avril </t>
  </si>
  <si>
    <t>Ruffieux UCB</t>
  </si>
  <si>
    <t>Ferroflex</t>
  </si>
  <si>
    <t>Bonny Fabio</t>
  </si>
  <si>
    <t>VLR-Habitat</t>
  </si>
  <si>
    <t>Mme Freymond</t>
  </si>
  <si>
    <t>JSC Crossfit</t>
  </si>
  <si>
    <t xml:space="preserve">Jean-Marie Urfer </t>
  </si>
  <si>
    <t>Rico Stritt</t>
  </si>
  <si>
    <t>Commande fauteuils</t>
  </si>
  <si>
    <t>Semaine 12 - 13</t>
  </si>
  <si>
    <t>M. Hoffmann</t>
  </si>
  <si>
    <t>Anliker AG</t>
  </si>
  <si>
    <t>Braillard Fers</t>
  </si>
  <si>
    <t>Monsieur Bonny</t>
  </si>
  <si>
    <t>Riedo Mobilbau  AG</t>
  </si>
  <si>
    <t>15.03.217</t>
  </si>
  <si>
    <t>Box play</t>
  </si>
  <si>
    <t>Medair</t>
  </si>
  <si>
    <t xml:space="preserve">Garage de l'étoile </t>
  </si>
  <si>
    <t>Riedo</t>
  </si>
  <si>
    <t>M. Furrer</t>
  </si>
  <si>
    <t>Château des novalles</t>
  </si>
  <si>
    <t>M. Turrian</t>
  </si>
  <si>
    <t>Jpf</t>
  </si>
  <si>
    <t xml:space="preserve">Panchaud </t>
  </si>
  <si>
    <t xml:space="preserve">Semaine 15 - 16 </t>
  </si>
  <si>
    <t>Braillard Fers SA</t>
  </si>
  <si>
    <t>P.BERNASCONI &amp; Cie SA</t>
  </si>
  <si>
    <t>Semaine 13</t>
  </si>
  <si>
    <t>Lausanne-Carabiniers</t>
  </si>
  <si>
    <t>Yves Logean</t>
  </si>
  <si>
    <t xml:space="preserve">Monsieur Echallier </t>
  </si>
  <si>
    <t xml:space="preserve">Belloni </t>
  </si>
  <si>
    <t>Gil Perolini</t>
  </si>
  <si>
    <t>JPF</t>
  </si>
  <si>
    <t>Patrick Panchaud</t>
  </si>
  <si>
    <t>Alho</t>
  </si>
  <si>
    <t>Herr König</t>
  </si>
  <si>
    <t xml:space="preserve">Tekhne SA </t>
  </si>
  <si>
    <t>GH SA</t>
  </si>
  <si>
    <t>Alain Pellaux</t>
  </si>
  <si>
    <t>Mined'or</t>
  </si>
  <si>
    <t>Marché des Moulins</t>
  </si>
  <si>
    <t>Mme Matias</t>
  </si>
  <si>
    <t>Anouchka</t>
  </si>
  <si>
    <t>Piasio SA</t>
  </si>
  <si>
    <t>Fondation de Vernand</t>
  </si>
  <si>
    <t>Gregory Legeret</t>
  </si>
  <si>
    <t>Finstoy Real estate SA</t>
  </si>
  <si>
    <t>Monsieur Schefer</t>
  </si>
  <si>
    <t>lmt sa</t>
  </si>
  <si>
    <t>Monsieur Ares</t>
  </si>
  <si>
    <t xml:space="preserve">Nicolas Bloch </t>
  </si>
  <si>
    <t>Impenia</t>
  </si>
  <si>
    <t>Monsieur Cloux</t>
  </si>
  <si>
    <t xml:space="preserve">Monsieur Gondolff </t>
  </si>
  <si>
    <t>Grünwald</t>
  </si>
  <si>
    <t>Mazza Frigo</t>
  </si>
  <si>
    <t>Hr. Mazza</t>
  </si>
  <si>
    <t>Offre Biogen</t>
  </si>
  <si>
    <t>HBV Trading</t>
  </si>
  <si>
    <t>Jaber</t>
  </si>
  <si>
    <t>Rey Nyon</t>
  </si>
  <si>
    <t>Ad Expertises Auto</t>
  </si>
  <si>
    <t>Bressoud</t>
  </si>
  <si>
    <t xml:space="preserve">Laurent Membrez SA Aclens     </t>
  </si>
  <si>
    <t>M. Spaeth</t>
  </si>
  <si>
    <t xml:space="preserve">Losinger Marazzi SA </t>
  </si>
  <si>
    <t xml:space="preserve">Commande transport </t>
  </si>
  <si>
    <t>ETF</t>
  </si>
  <si>
    <t xml:space="preserve">Cuny lothaire </t>
  </si>
  <si>
    <t xml:space="preserve">Pantoni </t>
  </si>
  <si>
    <t>HRs</t>
  </si>
  <si>
    <t>mme Ferreira</t>
  </si>
  <si>
    <t xml:space="preserve">Braillard Fer SA </t>
  </si>
  <si>
    <t>Läderach</t>
  </si>
  <si>
    <t>perret constr</t>
  </si>
  <si>
    <t>Olmo Guillaume</t>
  </si>
  <si>
    <t>S16/17</t>
  </si>
  <si>
    <t>S15</t>
  </si>
  <si>
    <t>Jean-Marc Rochat</t>
  </si>
  <si>
    <t>Cooper</t>
  </si>
  <si>
    <t xml:space="preserve">M. Rodrigues </t>
  </si>
  <si>
    <t>Perrin freres SA</t>
  </si>
  <si>
    <t>Hr. Hoffmann</t>
  </si>
  <si>
    <t>S16</t>
  </si>
  <si>
    <t>Commande Biogen</t>
  </si>
  <si>
    <t>S16-19</t>
  </si>
  <si>
    <t>Offre Garderobenschränke</t>
  </si>
  <si>
    <t>Losinger Marazzi</t>
  </si>
  <si>
    <t>Milliquet SA</t>
  </si>
  <si>
    <t xml:space="preserve">M. Luquet </t>
  </si>
  <si>
    <t xml:space="preserve">Semaine 17 </t>
  </si>
  <si>
    <t xml:space="preserve">AD Expertise </t>
  </si>
  <si>
    <t>Perrin Frères SA</t>
  </si>
  <si>
    <t>M. rodrigues</t>
  </si>
  <si>
    <t>Moll SA</t>
  </si>
  <si>
    <t>Semaine 17</t>
  </si>
  <si>
    <t xml:space="preserve">Atelier Unity </t>
  </si>
  <si>
    <t>m. Berset</t>
  </si>
  <si>
    <t>M. Charotton</t>
  </si>
  <si>
    <t xml:space="preserve">JPF Construction SA </t>
  </si>
  <si>
    <t>Mme Leuba</t>
  </si>
  <si>
    <t>FRUTIGER SA</t>
  </si>
  <si>
    <t>Laurent Pantoni</t>
  </si>
  <si>
    <t>semaine 17</t>
  </si>
  <si>
    <t>Herilala Rahamaliarisation</t>
  </si>
  <si>
    <t xml:space="preserve">Semaine 19 </t>
  </si>
  <si>
    <t xml:space="preserve">Losinger </t>
  </si>
  <si>
    <t>Laurence Pupier</t>
  </si>
  <si>
    <t>Romain Bally</t>
  </si>
  <si>
    <t>Suggestion Fiduciaire Sàrl</t>
  </si>
  <si>
    <t>19.04.017</t>
  </si>
  <si>
    <t>Madame Carolyn Haroun</t>
  </si>
  <si>
    <t>S 18/19</t>
  </si>
  <si>
    <t>date 
encaisse-
ment
2018</t>
  </si>
  <si>
    <t xml:space="preserve">ALHO Systembau AG </t>
  </si>
  <si>
    <t xml:space="preserve">Semaine 18 </t>
  </si>
  <si>
    <t>Orllati Logistique SA</t>
  </si>
  <si>
    <t>Semaine 17 -18</t>
  </si>
  <si>
    <t>Dénériaz S.A</t>
  </si>
  <si>
    <t>WALO BERTSCHINGER SA</t>
  </si>
  <si>
    <t xml:space="preserve">Dépôt </t>
  </si>
  <si>
    <t>St-sulpice</t>
  </si>
  <si>
    <t xml:space="preserve">Denériaz </t>
  </si>
  <si>
    <t>Constrution perret</t>
  </si>
  <si>
    <t>Semaine 17-18</t>
  </si>
  <si>
    <t>24.04.217</t>
  </si>
  <si>
    <t>Implenia SA</t>
  </si>
  <si>
    <t xml:space="preserve">Piemontesi </t>
  </si>
  <si>
    <t xml:space="preserve">Semaine 20 -21 </t>
  </si>
  <si>
    <t>Semaine 21 - 22</t>
  </si>
  <si>
    <t>Demande d'offre pour Radiateur</t>
  </si>
  <si>
    <t>Malley Clinic</t>
  </si>
  <si>
    <t>Patrick Bally</t>
  </si>
  <si>
    <t>ALHO Systembau AG</t>
  </si>
  <si>
    <t>Gabella SA</t>
  </si>
  <si>
    <t>Ropraz SA</t>
  </si>
  <si>
    <t>BOXPLAY SA</t>
  </si>
  <si>
    <t xml:space="preserve">Semaine 19 - 20 </t>
  </si>
  <si>
    <t xml:space="preserve">GH SA </t>
  </si>
  <si>
    <t xml:space="preserve">P </t>
  </si>
  <si>
    <t>Daniel Maillard</t>
  </si>
  <si>
    <t>Orllati Management SA</t>
  </si>
  <si>
    <t>Semaine 19 -20</t>
  </si>
  <si>
    <t>La Petite Cave du Chablais</t>
  </si>
  <si>
    <t>Déjà livré le 01.12.2016</t>
  </si>
  <si>
    <t>Losinger</t>
  </si>
  <si>
    <t>bern SPS Schönburg</t>
  </si>
  <si>
    <t>Camandona SA</t>
  </si>
  <si>
    <t>Semaine 19-20</t>
  </si>
  <si>
    <t xml:space="preserve">Synlab SUISSE Lausanne    </t>
  </si>
  <si>
    <t>1200 Dépôt</t>
  </si>
  <si>
    <t xml:space="preserve">Groupement Ponts sur la Paudèze </t>
  </si>
  <si>
    <t>Bernard Wolf</t>
  </si>
  <si>
    <t>Philippe Wolf</t>
  </si>
  <si>
    <t xml:space="preserve">HRS </t>
  </si>
  <si>
    <t xml:space="preserve">Melanie Pinheiro </t>
  </si>
  <si>
    <t>St-Sulpice</t>
  </si>
  <si>
    <t xml:space="preserve">Semaine 20 - 21 </t>
  </si>
  <si>
    <t xml:space="preserve">Marché des Moulins </t>
  </si>
  <si>
    <t>Monsieur Fuelleman</t>
  </si>
  <si>
    <t>Pizzera Poletti</t>
  </si>
  <si>
    <t>M. Bouzas</t>
  </si>
  <si>
    <t>M. Légeret</t>
  </si>
  <si>
    <t>Forasol</t>
  </si>
  <si>
    <t>M. Pradevrand</t>
  </si>
  <si>
    <t xml:space="preserve">Steiner SA </t>
  </si>
  <si>
    <t>M. Julien Neeb</t>
  </si>
  <si>
    <t>Implenia Suisse AG</t>
  </si>
  <si>
    <t>Ferrage bvette d'alpage</t>
  </si>
  <si>
    <t xml:space="preserve">Gezim Ukshini </t>
  </si>
  <si>
    <t>Lucien Mikala</t>
  </si>
  <si>
    <t>Bernarda</t>
  </si>
  <si>
    <t>ZED Logistique SA</t>
  </si>
  <si>
    <t>y</t>
  </si>
  <si>
    <t>steiner</t>
  </si>
  <si>
    <t>Patinoire de Malley H2O</t>
  </si>
  <si>
    <t>ALHO</t>
  </si>
  <si>
    <t xml:space="preserve">M. Cloux </t>
  </si>
  <si>
    <t>Frutiger ARGE Tunnel Riedberg</t>
  </si>
  <si>
    <t>Mme Sumara</t>
  </si>
  <si>
    <t>Monsieur Rey CHUV</t>
  </si>
  <si>
    <t>Monsieur ruffieux</t>
  </si>
  <si>
    <t>Mme Buchser</t>
  </si>
  <si>
    <t>Jean-François</t>
  </si>
  <si>
    <t xml:space="preserve">Commande  </t>
  </si>
  <si>
    <t xml:space="preserve">Bieri Grisoni </t>
  </si>
  <si>
    <t>Mme Dumas</t>
  </si>
  <si>
    <t xml:space="preserve">Mme Dumas </t>
  </si>
  <si>
    <t xml:space="preserve">m. Rodriguez </t>
  </si>
  <si>
    <t xml:space="preserve">Semaine 21 </t>
  </si>
  <si>
    <t>Monsieur Meylan</t>
  </si>
  <si>
    <t>José Cano</t>
  </si>
  <si>
    <t xml:space="preserve">Grisoni  </t>
  </si>
  <si>
    <t xml:space="preserve">Pythoud </t>
  </si>
  <si>
    <t>Hr. König</t>
  </si>
  <si>
    <t>Laboratoires mined'or</t>
  </si>
  <si>
    <t>Jean-Jacques Morier</t>
  </si>
  <si>
    <t>Damia Silva</t>
  </si>
  <si>
    <t>Imprimerie Magnenat</t>
  </si>
  <si>
    <t>Martin &amp; CO SA</t>
  </si>
  <si>
    <t>Facture</t>
  </si>
  <si>
    <t>Rachat machine à café</t>
  </si>
  <si>
    <t>losinger</t>
  </si>
  <si>
    <t>Akua</t>
  </si>
  <si>
    <t>Camandona</t>
  </si>
  <si>
    <t xml:space="preserve">Martin &amp; Co </t>
  </si>
  <si>
    <t>29 - 30 mai 2017</t>
  </si>
  <si>
    <t>ADV Construction</t>
  </si>
  <si>
    <t>O'Vives</t>
  </si>
  <si>
    <t xml:space="preserve">HRC Mme Gomez </t>
  </si>
  <si>
    <t>Clim MK light</t>
  </si>
  <si>
    <t xml:space="preserve">Alho </t>
  </si>
  <si>
    <t xml:space="preserve">Semaine 25 </t>
  </si>
  <si>
    <t xml:space="preserve">Christophe Nater </t>
  </si>
  <si>
    <t xml:space="preserve">06.07 juin </t>
  </si>
  <si>
    <t xml:space="preserve">Letterio Sturniolo Boudry       </t>
  </si>
  <si>
    <t xml:space="preserve">Semaine 28 -29 </t>
  </si>
  <si>
    <t>Semaine 28-29</t>
  </si>
  <si>
    <t xml:space="preserve">Ali Gulsen </t>
  </si>
  <si>
    <t>07.06.217</t>
  </si>
  <si>
    <t xml:space="preserve">Vortex </t>
  </si>
  <si>
    <t>St-Prex BBC</t>
  </si>
  <si>
    <t xml:space="preserve">Marco Casolo </t>
  </si>
  <si>
    <t>Les Genêts</t>
  </si>
  <si>
    <t>Les Z'amis du Fournil d'Aclens</t>
  </si>
  <si>
    <t>Commandde</t>
  </si>
  <si>
    <t xml:space="preserve">FRUTIGER SA </t>
  </si>
  <si>
    <t xml:space="preserve">laurent Pantoni </t>
  </si>
  <si>
    <t>GaleniCare</t>
  </si>
  <si>
    <t xml:space="preserve">Gétaz-Miauton SA </t>
  </si>
  <si>
    <t xml:space="preserve">Semaine 24 - 25 </t>
  </si>
  <si>
    <t xml:space="preserve">Semaine 25 - 26 </t>
  </si>
  <si>
    <t>Jäggi After</t>
  </si>
  <si>
    <t>A.Widmer</t>
  </si>
  <si>
    <t xml:space="preserve">semaine 25 </t>
  </si>
  <si>
    <t>Casavista Assurance</t>
  </si>
  <si>
    <t xml:space="preserve">Marti Construction </t>
  </si>
  <si>
    <t xml:space="preserve">CAMANDONA SA </t>
  </si>
  <si>
    <t xml:space="preserve">M. Teles </t>
  </si>
  <si>
    <t>Morad Hallab</t>
  </si>
  <si>
    <t>cde site promerka</t>
  </si>
  <si>
    <t xml:space="preserve"> M. Meylan</t>
  </si>
  <si>
    <t>Mme Michon CHUV</t>
  </si>
  <si>
    <t>Mme Martin</t>
  </si>
  <si>
    <t xml:space="preserve">Buchser </t>
  </si>
  <si>
    <t>Primael Penot</t>
  </si>
  <si>
    <t xml:space="preserve">Commande site internet </t>
  </si>
  <si>
    <t>Bernasoni et Cie SA</t>
  </si>
  <si>
    <t xml:space="preserve">Construction Perret </t>
  </si>
  <si>
    <t>Ivo Ferreira</t>
  </si>
  <si>
    <t xml:space="preserve">P.BERNASCONI &amp; Cie SA </t>
  </si>
  <si>
    <t xml:space="preserve">Michel Jeannet </t>
  </si>
  <si>
    <t xml:space="preserve">Commande anibis </t>
  </si>
  <si>
    <t xml:space="preserve">Socar </t>
  </si>
  <si>
    <t>Dorigny</t>
  </si>
  <si>
    <t>Morges</t>
  </si>
  <si>
    <t>renens</t>
  </si>
  <si>
    <t>Monsieur Bernarda</t>
  </si>
  <si>
    <t>losinger Marazzi SA</t>
  </si>
  <si>
    <t>Jaquet SA</t>
  </si>
  <si>
    <t>Madame Teixeira</t>
  </si>
  <si>
    <t xml:space="preserve">Cery Prilly </t>
  </si>
  <si>
    <t xml:space="preserve">ComplexBau </t>
  </si>
  <si>
    <t>M. Bekenkamp</t>
  </si>
  <si>
    <t>Osec Sàrl</t>
  </si>
  <si>
    <t>Perrin frères Sa</t>
  </si>
  <si>
    <t>Ad expertise</t>
  </si>
  <si>
    <t>Martin &amp; Co</t>
  </si>
  <si>
    <t xml:space="preserve">Perrin </t>
  </si>
  <si>
    <t>bernycool</t>
  </si>
  <si>
    <t>AMI</t>
  </si>
  <si>
    <t xml:space="preserve">Forasol </t>
  </si>
  <si>
    <t>Sportskred</t>
  </si>
  <si>
    <t>Cibesmed</t>
  </si>
  <si>
    <t xml:space="preserve">Evam </t>
  </si>
  <si>
    <t>Commune de Martigny</t>
  </si>
  <si>
    <t>mme Sumara</t>
  </si>
  <si>
    <t>26.06.20177</t>
  </si>
  <si>
    <t>M. bernarda</t>
  </si>
  <si>
    <t>Torsten Fratzke</t>
  </si>
  <si>
    <t>Commande internet</t>
  </si>
  <si>
    <t>28.06.017</t>
  </si>
  <si>
    <t>eau</t>
  </si>
  <si>
    <t xml:space="preserve">Laurent Pantoni </t>
  </si>
  <si>
    <t>AD Expertise</t>
  </si>
  <si>
    <t xml:space="preserve">Piasio SA </t>
  </si>
  <si>
    <t xml:space="preserve">Club VLM </t>
  </si>
  <si>
    <t>Mme Fischer</t>
  </si>
  <si>
    <t>Luc Pittet</t>
  </si>
  <si>
    <t xml:space="preserve">Nasca Formation Sàrl </t>
  </si>
  <si>
    <t>En attente paiement</t>
  </si>
  <si>
    <t xml:space="preserve">eau </t>
  </si>
  <si>
    <t>Evequoz SA</t>
  </si>
  <si>
    <t xml:space="preserve">Duvoisin </t>
  </si>
  <si>
    <t xml:space="preserve">Widmer AG </t>
  </si>
  <si>
    <t>ImpLenia</t>
  </si>
  <si>
    <t>Loxam Access</t>
  </si>
  <si>
    <t xml:space="preserve">Frutiger AG </t>
  </si>
  <si>
    <t>Martin &amp; Co SA</t>
  </si>
  <si>
    <t>Hôtel Suisse Majestic SA</t>
  </si>
  <si>
    <t>Sofiane Ben Yelles</t>
  </si>
  <si>
    <t>Commande Internet</t>
  </si>
  <si>
    <t>gammarenax</t>
  </si>
  <si>
    <t>Mme Fanny Mollard Cheyre</t>
  </si>
  <si>
    <t>David Gay</t>
  </si>
  <si>
    <t>Commande Anibis</t>
  </si>
  <si>
    <t xml:space="preserve">riedo </t>
  </si>
  <si>
    <t>Krattinger</t>
  </si>
  <si>
    <t>Antiglio</t>
  </si>
  <si>
    <t>Marchés des moulins</t>
  </si>
  <si>
    <t>Pichard Arnaud</t>
  </si>
  <si>
    <t>Ledixa</t>
  </si>
  <si>
    <t>Monsieur Poireau</t>
  </si>
  <si>
    <t>Grioni Zaugg SA</t>
  </si>
  <si>
    <t xml:space="preserve">Commande internet </t>
  </si>
  <si>
    <t>MWEBZONE</t>
  </si>
  <si>
    <t>M. Fernandez</t>
  </si>
  <si>
    <t>Jäggi+Hafter</t>
  </si>
  <si>
    <t>M. Kern</t>
  </si>
  <si>
    <t>Frutiger Basel</t>
  </si>
  <si>
    <t>M. Geiger</t>
  </si>
  <si>
    <t>KW 32</t>
  </si>
  <si>
    <t>KW32</t>
  </si>
  <si>
    <t>Hr. Moser</t>
  </si>
  <si>
    <t>Hr. Braas</t>
  </si>
  <si>
    <t>Angebot SUB Inselsp. I</t>
  </si>
  <si>
    <t>Angebot SUB Inselsp. II</t>
  </si>
  <si>
    <t>Hr. Lorenz</t>
  </si>
  <si>
    <t>3./4.08.2017</t>
  </si>
  <si>
    <t>Laurent membrez</t>
  </si>
  <si>
    <t xml:space="preserve">Marco Gianfarelli </t>
  </si>
  <si>
    <t>Hr. Geiger</t>
  </si>
  <si>
    <t>Commune d'Aigle</t>
  </si>
  <si>
    <t>M. Déglise</t>
  </si>
  <si>
    <t>Frutiger Uetendorf</t>
  </si>
  <si>
    <t>Hr. Baumann</t>
  </si>
  <si>
    <t>M. Pantoni</t>
  </si>
  <si>
    <t>Frutiger Bussigny</t>
  </si>
  <si>
    <t>M. Moron</t>
  </si>
  <si>
    <t xml:space="preserve">VAP-E shop </t>
  </si>
  <si>
    <t>Mme. Ceppi</t>
  </si>
  <si>
    <t>Communde d'Aigle</t>
  </si>
  <si>
    <t>M. Part</t>
  </si>
  <si>
    <t>sa</t>
  </si>
  <si>
    <t>Hr. Furrer</t>
  </si>
  <si>
    <t>Marti travaux Spéciaux NE</t>
  </si>
  <si>
    <t>Monsieur Rochat</t>
  </si>
  <si>
    <t>Curling Club Morges</t>
  </si>
  <si>
    <t xml:space="preserve">Monsieur Gisclon </t>
  </si>
  <si>
    <t xml:space="preserve">StockOUT </t>
  </si>
  <si>
    <t xml:space="preserve">Madame Arrigo </t>
  </si>
  <si>
    <t>Monsieur Diot</t>
  </si>
  <si>
    <t>ecole primaire de Martigny</t>
  </si>
  <si>
    <t>Monsieur Thierry Lonfat</t>
  </si>
  <si>
    <t xml:space="preserve">Semaine 34 - 35 </t>
  </si>
  <si>
    <t xml:space="preserve">Semaine 35 </t>
  </si>
  <si>
    <t>J-F Rey</t>
  </si>
  <si>
    <t xml:space="preserve">Semaine 36 - 37 </t>
  </si>
  <si>
    <t xml:space="preserve">Semaine 37 - 38 </t>
  </si>
  <si>
    <t>Rodrigues</t>
  </si>
  <si>
    <t>Mme Schneider</t>
  </si>
  <si>
    <t>Orllati SA</t>
  </si>
  <si>
    <t>Mme Sanchez</t>
  </si>
  <si>
    <t>Monsieur Daniel Roos</t>
  </si>
  <si>
    <t xml:space="preserve">Monsieur Spaeth </t>
  </si>
  <si>
    <t>Monsieur Bouzas</t>
  </si>
  <si>
    <t>Pizzera poletti SA</t>
  </si>
  <si>
    <t>Sapco SA</t>
  </si>
  <si>
    <t>Madame Stephan</t>
  </si>
  <si>
    <t>ADV</t>
  </si>
  <si>
    <t>Monsieur Da silva</t>
  </si>
  <si>
    <t>Monsieur Di Catherino</t>
  </si>
  <si>
    <t>Madame Banos</t>
  </si>
  <si>
    <t>Comande</t>
  </si>
  <si>
    <t>SAV - lits à etage</t>
  </si>
  <si>
    <t>Affaire
ANNULEE
oui(x)/non( )
REGLE (r)</t>
  </si>
  <si>
    <t>r</t>
  </si>
  <si>
    <t>Commentaire</t>
  </si>
  <si>
    <t>Affaire validée
oui(x)/
non( )</t>
  </si>
  <si>
    <t>Produit
en stock
oui (x)/
non ( )/
en partie P</t>
  </si>
  <si>
    <t>en attend MAT</t>
  </si>
  <si>
    <t>Carlos Banos</t>
  </si>
  <si>
    <t>Mme Isabelle Torche</t>
  </si>
  <si>
    <t>Livraison directe</t>
  </si>
  <si>
    <t>Induni</t>
  </si>
  <si>
    <t>Cuenod construction</t>
  </si>
  <si>
    <t>Route modernes</t>
  </si>
  <si>
    <t>4 semaines</t>
  </si>
  <si>
    <t xml:space="preserve">Camandona </t>
  </si>
  <si>
    <t>Herr Baumann</t>
  </si>
  <si>
    <t>Hr. Mathys</t>
  </si>
  <si>
    <t>mi-octobre</t>
  </si>
  <si>
    <t>date de la facturation
(formule)</t>
  </si>
  <si>
    <t>Mme Hugette Laurent</t>
  </si>
  <si>
    <t>Jean Paul Gagnere</t>
  </si>
  <si>
    <t>m. Panchaud</t>
  </si>
  <si>
    <t xml:space="preserve">M. Bruno Herbin </t>
  </si>
  <si>
    <t>A + M Miauton Concept</t>
  </si>
  <si>
    <t>Mme Bressoud</t>
  </si>
  <si>
    <t>Garderie Cap Canaille</t>
  </si>
  <si>
    <t>Mme Natori</t>
  </si>
  <si>
    <t>LABORATOIRES MINED’OR SA</t>
  </si>
  <si>
    <t>CAMANDONA SA</t>
  </si>
  <si>
    <t xml:space="preserve">M. Olmo </t>
  </si>
  <si>
    <t>Geraldine's Style</t>
  </si>
  <si>
    <t>Mme Chambaz</t>
  </si>
  <si>
    <t>Consortium induni-scrasa kibag</t>
  </si>
  <si>
    <t>M. Perrissin fabert</t>
  </si>
  <si>
    <t>Mme Alves</t>
  </si>
  <si>
    <t>M. Cloux</t>
  </si>
  <si>
    <t>Sebastien Chenaux</t>
  </si>
  <si>
    <t>Commande Merky</t>
  </si>
  <si>
    <t>Monsieur Conus</t>
  </si>
  <si>
    <t>Frutiger Vaud</t>
  </si>
  <si>
    <t>Monsieur Gomes</t>
  </si>
  <si>
    <t>Maulini SA</t>
  </si>
  <si>
    <t>Monsieur Peyratout</t>
  </si>
  <si>
    <t>Boucherie d'Ursy</t>
  </si>
  <si>
    <t>Monsieur Currat</t>
  </si>
  <si>
    <t>Herr Hoffmann</t>
  </si>
  <si>
    <t>Herr Furrer</t>
  </si>
  <si>
    <t>DM Bau</t>
  </si>
  <si>
    <t>Herr Schär</t>
  </si>
  <si>
    <t>Herr Widmer</t>
  </si>
  <si>
    <t>Offre/Commande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</si>
</sst>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.&quot;mm&quot;.&quot;yyyy"/>
  </numFmts>
  <fonts count="25" x14ac:knownFonts="1">
    <font>
      <sz val="11"/>
      <color rgb="FF000000"/>
      <name val="Calibri"/>
      <family val="2"/>
    </font>
    <font>
      <sz val="11"/>
      <color rgb="FFBFBFBF"/>
      <name val="Calibri"/>
      <family val="2"/>
    </font>
    <font>
      <b/>
      <sz val="24"/>
      <color theme="1"/>
      <name val="Calibri"/>
      <family val="2"/>
    </font>
    <font>
      <sz val="11"/>
      <color theme="1"/>
      <name val="Calibri"/>
      <family val="2"/>
    </font>
    <font>
      <sz val="12"/>
      <color rgb="FF000000"/>
      <name val="Times New Roman"/>
      <family val="1"/>
    </font>
    <font>
      <sz val="9"/>
      <color rgb="FF000000"/>
      <name val="Arial"/>
      <family val="2"/>
    </font>
    <font>
      <sz val="11"/>
      <color rgb="FF0070C0"/>
      <name val="Calibri"/>
      <family val="2"/>
    </font>
    <font>
      <b/>
      <sz val="11"/>
      <color rgb="FF000000"/>
      <name val="Calibri"/>
      <family val="2"/>
    </font>
    <font>
      <u/>
      <sz val="11"/>
      <color theme="10"/>
      <name val="Calibri"/>
      <family val="2"/>
    </font>
    <font>
      <b/>
      <sz val="24"/>
      <color theme="9" tint="-0.249977111117893"/>
      <name val="Calibri"/>
      <family val="2"/>
    </font>
    <font>
      <b/>
      <sz val="12"/>
      <color theme="9" tint="-0.249977111117893"/>
      <name val="Calibri"/>
      <family val="2"/>
    </font>
    <font>
      <sz val="11"/>
      <color theme="9" tint="-0.249977111117893"/>
      <name val="Calibri"/>
      <family val="2"/>
    </font>
    <font>
      <b/>
      <sz val="24"/>
      <color theme="9" tint="-0.499984740745262"/>
      <name val="Calibri"/>
      <family val="2"/>
    </font>
    <font>
      <sz val="11"/>
      <color theme="9" tint="-0.499984740745262"/>
      <name val="Calibri"/>
      <family val="2"/>
    </font>
    <font>
      <sz val="8"/>
      <color rgb="FFBFBFBF"/>
      <name val="Calibri"/>
      <family val="2"/>
    </font>
    <font>
      <sz val="8"/>
      <color theme="1"/>
      <name val="Calibri"/>
      <family val="2"/>
    </font>
    <font>
      <b/>
      <sz val="8"/>
      <color rgb="FF000000"/>
      <name val="Calibri"/>
      <family val="2"/>
    </font>
    <font>
      <sz val="8"/>
      <color rgb="FF000000"/>
      <name val="Calibri"/>
      <family val="2"/>
    </font>
    <font>
      <b/>
      <sz val="8"/>
      <color theme="1"/>
      <name val="Calibri"/>
      <family val="2"/>
    </font>
    <font>
      <b/>
      <sz val="8"/>
      <color theme="9" tint="-0.499984740745262"/>
      <name val="Calibri"/>
      <family val="2"/>
    </font>
    <font>
      <b/>
      <sz val="24"/>
      <color theme="4" tint="-0.499984740745262"/>
      <name val="Calibri"/>
      <family val="2"/>
    </font>
    <font>
      <sz val="8"/>
      <color theme="4" tint="-0.499984740745262"/>
      <name val="Calibri"/>
      <family val="2"/>
    </font>
    <font>
      <sz val="11"/>
      <color theme="4" tint="-0.499984740745262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7" fillId="0" borderId="0" xfId="0" applyFont="1"/>
    <xf numFmtId="0" fontId="8" fillId="0" borderId="0" xfId="1"/>
    <xf numFmtId="0" fontId="2" fillId="0" borderId="0" xfId="0" applyFont="1" applyAlignment="1">
      <alignment horizontal="center" wrapText="1"/>
    </xf>
    <xf numFmtId="17" fontId="0" fillId="0" borderId="0" xfId="0" applyNumberFormat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" fontId="2" fillId="0" borderId="0" xfId="0" applyNumberFormat="1" applyFont="1" applyAlignment="1"/>
    <xf numFmtId="1" fontId="1" fillId="0" borderId="0" xfId="0" applyNumberFormat="1" applyFont="1"/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 applyFill="1" applyAlignment="1">
      <alignment horizontal="center"/>
    </xf>
    <xf numFmtId="1" fontId="0" fillId="0" borderId="0" xfId="0" applyNumberFormat="1" applyAlignment="1">
      <alignment horizontal="center" vertical="center"/>
    </xf>
    <xf numFmtId="14" fontId="9" fillId="0" borderId="0" xfId="0" applyNumberFormat="1" applyFont="1" applyAlignment="1">
      <alignment horizontal="center"/>
    </xf>
    <xf numFmtId="14" fontId="10" fillId="0" borderId="1" xfId="0" applyNumberFormat="1" applyFont="1" applyFill="1" applyBorder="1" applyAlignment="1">
      <alignment horizontal="center" vertical="center" wrapText="1"/>
    </xf>
    <xf numFmtId="14" fontId="11" fillId="0" borderId="0" xfId="0" applyNumberFormat="1" applyFont="1" applyAlignment="1">
      <alignment horizontal="center"/>
    </xf>
    <xf numFmtId="0" fontId="0" fillId="2" borderId="0" xfId="0" applyFill="1" applyAlignment="1">
      <alignment horizontal="center"/>
    </xf>
    <xf numFmtId="14" fontId="0" fillId="2" borderId="0" xfId="0" applyNumberFormat="1" applyFill="1" applyAlignment="1">
      <alignment horizontal="center"/>
    </xf>
    <xf numFmtId="14" fontId="12" fillId="0" borderId="0" xfId="0" applyNumberFormat="1" applyFont="1" applyAlignment="1">
      <alignment horizontal="center"/>
    </xf>
    <xf numFmtId="14" fontId="13" fillId="0" borderId="0" xfId="0" applyNumberFormat="1" applyFont="1" applyAlignment="1">
      <alignment horizontal="center"/>
    </xf>
    <xf numFmtId="1" fontId="14" fillId="0" borderId="1" xfId="0" applyNumberFormat="1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14" fontId="19" fillId="0" borderId="1" xfId="0" applyNumberFormat="1" applyFont="1" applyFill="1" applyBorder="1" applyAlignment="1">
      <alignment horizontal="center" vertical="center" wrapText="1"/>
    </xf>
    <xf numFmtId="0" fontId="17" fillId="0" borderId="0" xfId="0" applyFont="1"/>
    <xf numFmtId="1" fontId="20" fillId="0" borderId="0" xfId="0" applyNumberFormat="1" applyFont="1" applyAlignment="1">
      <alignment horizontal="center"/>
    </xf>
    <xf numFmtId="1" fontId="21" fillId="0" borderId="1" xfId="0" applyNumberFormat="1" applyFont="1" applyFill="1" applyBorder="1" applyAlignment="1">
      <alignment horizontal="center" vertical="center" wrapText="1"/>
    </xf>
    <xf numFmtId="1" fontId="22" fillId="0" borderId="0" xfId="0" applyNumberFormat="1" applyFont="1" applyAlignment="1">
      <alignment horizontal="center"/>
    </xf>
    <xf numFmtId="0" fontId="0" fillId="0" borderId="0" xfId="0" applyBorder="1" applyAlignment="1">
      <alignment horizontal="center" wrapText="1"/>
    </xf>
    <xf numFmtId="0" fontId="17" fillId="0" borderId="0" xfId="0" applyFont="1" applyAlignment="1">
      <alignment wrapText="1"/>
    </xf>
    <xf numFmtId="0" fontId="0" fillId="0" borderId="0" xfId="0" applyAlignment="1">
      <alignment wrapText="1"/>
    </xf>
    <xf numFmtId="1" fontId="23" fillId="0" borderId="0" xfId="0" applyNumberFormat="1" applyFont="1" applyAlignment="1">
      <alignment horizontal="center"/>
    </xf>
    <xf numFmtId="0" fontId="0" fillId="0" borderId="0" xfId="0" applyFont="1" applyAlignment="1">
      <alignment horizontal="left"/>
    </xf>
    <xf numFmtId="1" fontId="3" fillId="0" borderId="0" xfId="0" applyNumberFormat="1" applyFont="1" applyAlignment="1">
      <alignment horizontal="left"/>
    </xf>
    <xf numFmtId="2" fontId="7" fillId="0" borderId="0" xfId="0" applyNumberFormat="1" applyFont="1" applyAlignment="1">
      <alignment horizontal="right"/>
    </xf>
    <xf numFmtId="2" fontId="16" fillId="0" borderId="0" xfId="0" applyNumberFormat="1" applyFont="1" applyAlignment="1">
      <alignment horizontal="right" vertical="center"/>
    </xf>
    <xf numFmtId="2" fontId="7" fillId="0" borderId="0" xfId="0" applyNumberFormat="1" applyFont="1" applyFill="1" applyAlignment="1">
      <alignment horizontal="right"/>
    </xf>
    <xf numFmtId="2" fontId="7" fillId="0" borderId="0" xfId="0" applyNumberFormat="1" applyFont="1" applyAlignment="1">
      <alignment horizontal="right" vertical="center"/>
    </xf>
    <xf numFmtId="0" fontId="7" fillId="0" borderId="0" xfId="0" applyNumberFormat="1" applyFont="1" applyAlignment="1">
      <alignment horizontal="right"/>
    </xf>
    <xf numFmtId="0" fontId="23" fillId="0" borderId="0" xfId="0" applyFont="1" applyAlignment="1">
      <alignment horizontal="left"/>
    </xf>
    <xf numFmtId="0" fontId="23" fillId="0" borderId="0" xfId="0" applyFont="1"/>
    <xf numFmtId="2" fontId="24" fillId="0" borderId="0" xfId="0" applyNumberFormat="1" applyFont="1" applyAlignment="1">
      <alignment horizontal="right"/>
    </xf>
    <xf numFmtId="14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14" fontId="23" fillId="0" borderId="0" xfId="0" applyNumberFormat="1" applyFont="1" applyFill="1" applyAlignment="1">
      <alignment horizontal="center"/>
    </xf>
  </cellXfs>
  <cellStyles count="2">
    <cellStyle name="Lien hypertexte" xfId="1" builtinId="8"/>
    <cellStyle name="Normal" xfId="0" builtinId="0" customBuiltin="1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9" tint="-0.499984740745262"/>
        <name val="Calibri"/>
        <family val="2"/>
        <scheme val="none"/>
      </font>
      <numFmt numFmtId="19" formatCode="dd/mm/yyyy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9" tint="-0.499984740745262"/>
        <name val="Calibri"/>
        <family val="2"/>
        <scheme val="none"/>
      </font>
      <numFmt numFmtId="19" formatCode="dd/mm/yyyy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9" tint="-0.249977111117893"/>
        <name val="Calibri"/>
        <family val="2"/>
        <scheme val="none"/>
      </font>
      <numFmt numFmtId="19" formatCode="dd/mm/yyyy"/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wrapText="1" indent="0" justifyLastLine="0" shrinkToFit="0" readingOrder="0"/>
    </dxf>
    <dxf>
      <alignment horizontal="center" textRotation="0" wrapText="1" indent="0" justifyLastLine="0" shrinkToFit="0" readingOrder="0"/>
    </dxf>
    <dxf>
      <alignment horizontal="center" textRotation="0" wrapText="1" indent="0" justifyLastLine="0" shrinkToFit="0" readingOrder="0"/>
    </dxf>
    <dxf>
      <alignment horizontal="center" textRotation="0" wrapText="1" indent="0" justifyLastLine="0" shrinkToFit="0" readingOrder="0"/>
    </dxf>
    <dxf>
      <alignment horizontal="center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font>
        <b/>
        <family val="2"/>
      </font>
      <numFmt numFmtId="2" formatCode="0.00"/>
      <alignment horizontal="right" textRotation="0" wrapText="0" indent="0" justifyLastLine="0" shrinkToFit="0" readingOrder="0"/>
    </dxf>
    <dxf>
      <numFmt numFmtId="1" formatCode="0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left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Calibri"/>
        <family val="2"/>
        <scheme val="none"/>
      </font>
      <numFmt numFmtId="1" formatCode="0"/>
      <alignment horizontal="center" textRotation="0" indent="0" justifyLastLine="0" shrinkToFit="0" readingOrder="0"/>
    </dxf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123825</xdr:colOff>
      <xdr:row>0</xdr:row>
      <xdr:rowOff>82550</xdr:rowOff>
    </xdr:from>
    <xdr:to>
      <xdr:col>21</xdr:col>
      <xdr:colOff>568776</xdr:colOff>
      <xdr:row>0</xdr:row>
      <xdr:rowOff>594825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214148C-F2DF-4844-8265-5B3B0DBFB5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53775" y="82550"/>
          <a:ext cx="2245176" cy="5122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s/Scans/Copie%20Dropbox/xSANDRA/_STOCK%20&amp;%20CA%20Promerka/2016/Factures%20Debiteurs%20-%20Clients%202016-D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s/Scans/Copie%20Dropbox/xSANDRA/_STOCK%20&amp;%20CA%20Promerka/Factures%20Debiteurs%20-%20Clients%202017%20DEF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rolane\Desktop\Suivi%20affaires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 Clients Total"/>
      <sheetName val="02.12.16"/>
      <sheetName val="13.12.16"/>
      <sheetName val="Feuil1"/>
    </sheetNames>
    <sheetDataSet>
      <sheetData sheetId="0">
        <row r="1">
          <cell r="B1" t="str">
            <v>depuis 15.08.16</v>
          </cell>
          <cell r="G1" t="str">
            <v>Paiement</v>
          </cell>
          <cell r="H1" t="str">
            <v>anticipé / SITE</v>
          </cell>
          <cell r="I1" t="str">
            <v>A</v>
          </cell>
          <cell r="J1" t="str">
            <v>Vorauszahlung</v>
          </cell>
          <cell r="N1">
            <v>42767.65397673611</v>
          </cell>
        </row>
        <row r="2">
          <cell r="B2">
            <v>472335.39199999993</v>
          </cell>
          <cell r="G2" t="str">
            <v>Paiement</v>
          </cell>
          <cell r="H2" t="str">
            <v>à la reception</v>
          </cell>
          <cell r="I2" t="str">
            <v>R</v>
          </cell>
          <cell r="J2" t="str">
            <v>à encaisser</v>
          </cell>
          <cell r="K2" t="str">
            <v>Matin</v>
          </cell>
          <cell r="L2" t="str">
            <v>MAT</v>
          </cell>
        </row>
        <row r="3">
          <cell r="G3" t="str">
            <v>Paiement</v>
          </cell>
          <cell r="H3" t="str">
            <v>caisse</v>
          </cell>
          <cell r="I3" t="str">
            <v>C</v>
          </cell>
          <cell r="N3" t="str">
            <v>JOURS($J$1;G80)</v>
          </cell>
        </row>
        <row r="4">
          <cell r="G4" t="str">
            <v>Paiement</v>
          </cell>
          <cell r="H4" t="str">
            <v>SUM UP</v>
          </cell>
          <cell r="I4" t="str">
            <v>S</v>
          </cell>
        </row>
        <row r="5">
          <cell r="G5" t="str">
            <v>Envoi</v>
          </cell>
          <cell r="H5" t="str">
            <v>POST</v>
          </cell>
          <cell r="I5" t="str">
            <v>P</v>
          </cell>
        </row>
        <row r="6">
          <cell r="G6" t="str">
            <v>Envoi</v>
          </cell>
          <cell r="H6" t="str">
            <v>POST/MAIL 
Vorauszahlung</v>
          </cell>
          <cell r="I6" t="str">
            <v>PV</v>
          </cell>
          <cell r="J6" t="str">
            <v>Vorauszahlung</v>
          </cell>
        </row>
        <row r="7">
          <cell r="G7" t="str">
            <v>Envoi</v>
          </cell>
          <cell r="H7" t="str">
            <v>MAIL</v>
          </cell>
          <cell r="I7" t="str">
            <v>M</v>
          </cell>
        </row>
        <row r="8">
          <cell r="A8" t="str">
            <v>n° facture</v>
          </cell>
          <cell r="B8" t="str">
            <v>DATE
Création</v>
          </cell>
          <cell r="C8" t="str">
            <v>Controlle</v>
          </cell>
          <cell r="D8" t="str">
            <v>STOCK</v>
          </cell>
          <cell r="E8">
            <v>2017</v>
          </cell>
          <cell r="F8" t="str">
            <v>encaisse</v>
          </cell>
          <cell r="G8" t="str">
            <v>Client</v>
          </cell>
          <cell r="H8" t="str">
            <v>Montant</v>
          </cell>
          <cell r="I8" t="str">
            <v xml:space="preserve">TYPE </v>
          </cell>
          <cell r="J8" t="str">
            <v>COM 1</v>
          </cell>
          <cell r="K8" t="str">
            <v>Date d'envoi
POST/MAIL
Dation</v>
          </cell>
          <cell r="L8" t="str">
            <v>COM
envoi</v>
          </cell>
          <cell r="M8" t="str">
            <v>DATE
échéance</v>
          </cell>
          <cell r="N8" t="str">
            <v>Commentaire
Paiement</v>
          </cell>
          <cell r="O8" t="str">
            <v>payé le
encaissé le</v>
          </cell>
          <cell r="P8" t="str">
            <v>Reçu</v>
          </cell>
          <cell r="Q8" t="str">
            <v>jours
passés
depuis
l'envoi</v>
          </cell>
          <cell r="S8" t="str">
            <v>temps
d'envoi
justqu'au
paiement</v>
          </cell>
          <cell r="T8" t="str">
            <v>Datum
Auswahl</v>
          </cell>
          <cell r="U8" t="str">
            <v>LIVRE PAR</v>
          </cell>
          <cell r="V8" t="str">
            <v>LIVRE QUAND</v>
          </cell>
          <cell r="W8" t="str">
            <v>commentaire 2</v>
          </cell>
        </row>
        <row r="9">
          <cell r="A9">
            <v>16625</v>
          </cell>
          <cell r="B9">
            <v>42597</v>
          </cell>
          <cell r="G9" t="str">
            <v>Jaquet SA</v>
          </cell>
          <cell r="H9">
            <v>147.6</v>
          </cell>
          <cell r="I9" t="str">
            <v>P</v>
          </cell>
          <cell r="K9">
            <v>42597</v>
          </cell>
          <cell r="M9">
            <v>42627</v>
          </cell>
          <cell r="Q9">
            <v>170</v>
          </cell>
          <cell r="R9" t="str">
            <v/>
          </cell>
          <cell r="S9" t="str">
            <v>ouvert</v>
          </cell>
        </row>
        <row r="10">
          <cell r="A10">
            <v>16414</v>
          </cell>
          <cell r="B10">
            <v>42597</v>
          </cell>
          <cell r="G10" t="str">
            <v>Fun Body</v>
          </cell>
          <cell r="H10">
            <v>199</v>
          </cell>
          <cell r="I10" t="str">
            <v>P</v>
          </cell>
          <cell r="K10">
            <v>42597</v>
          </cell>
          <cell r="M10">
            <v>42627</v>
          </cell>
          <cell r="Q10">
            <v>170</v>
          </cell>
          <cell r="R10" t="str">
            <v/>
          </cell>
          <cell r="S10" t="str">
            <v>ouvert</v>
          </cell>
        </row>
        <row r="11">
          <cell r="A11">
            <v>16415</v>
          </cell>
          <cell r="B11">
            <v>42597</v>
          </cell>
          <cell r="G11" t="str">
            <v>ECM</v>
          </cell>
          <cell r="H11">
            <v>200.55</v>
          </cell>
          <cell r="I11" t="str">
            <v>P</v>
          </cell>
          <cell r="K11">
            <v>42597</v>
          </cell>
          <cell r="M11">
            <v>42627</v>
          </cell>
          <cell r="Q11">
            <v>170</v>
          </cell>
          <cell r="R11" t="str">
            <v/>
          </cell>
          <cell r="S11" t="str">
            <v>ouvert</v>
          </cell>
        </row>
        <row r="12">
          <cell r="A12">
            <v>16221</v>
          </cell>
          <cell r="B12">
            <v>42597</v>
          </cell>
          <cell r="G12" t="str">
            <v>HRS Real Estate</v>
          </cell>
          <cell r="H12">
            <v>69.25</v>
          </cell>
          <cell r="I12" t="str">
            <v>P</v>
          </cell>
          <cell r="K12">
            <v>42597</v>
          </cell>
          <cell r="M12">
            <v>42627</v>
          </cell>
          <cell r="O12" t="str">
            <v>16.11.2016</v>
          </cell>
          <cell r="P12" t="str">
            <v>Caisse</v>
          </cell>
          <cell r="Q12" t="str">
            <v/>
          </cell>
          <cell r="R12" t="str">
            <v>payé</v>
          </cell>
          <cell r="S12">
            <v>93</v>
          </cell>
        </row>
        <row r="13">
          <cell r="A13">
            <v>16379</v>
          </cell>
          <cell r="B13">
            <v>42598</v>
          </cell>
          <cell r="G13" t="str">
            <v>Losinger Marazzi</v>
          </cell>
          <cell r="H13">
            <v>993.85</v>
          </cell>
          <cell r="I13" t="str">
            <v>P</v>
          </cell>
          <cell r="K13">
            <v>42598</v>
          </cell>
          <cell r="M13">
            <v>42628</v>
          </cell>
          <cell r="Q13">
            <v>169</v>
          </cell>
          <cell r="R13" t="str">
            <v/>
          </cell>
          <cell r="S13" t="str">
            <v>ouvert</v>
          </cell>
        </row>
        <row r="14">
          <cell r="A14">
            <v>16405</v>
          </cell>
          <cell r="B14">
            <v>42599</v>
          </cell>
          <cell r="G14" t="str">
            <v>Steiner AG</v>
          </cell>
          <cell r="H14">
            <v>1465.35</v>
          </cell>
          <cell r="I14" t="str">
            <v>P</v>
          </cell>
          <cell r="K14">
            <v>42599</v>
          </cell>
          <cell r="M14">
            <v>42629</v>
          </cell>
          <cell r="Q14">
            <v>168</v>
          </cell>
          <cell r="R14" t="str">
            <v/>
          </cell>
          <cell r="S14" t="str">
            <v>ouvert</v>
          </cell>
        </row>
        <row r="15">
          <cell r="A15">
            <v>16711</v>
          </cell>
          <cell r="B15">
            <v>42600</v>
          </cell>
          <cell r="G15" t="str">
            <v>Perrin Freres</v>
          </cell>
          <cell r="H15">
            <v>246</v>
          </cell>
          <cell r="I15" t="str">
            <v>P</v>
          </cell>
          <cell r="K15">
            <v>42600</v>
          </cell>
          <cell r="M15">
            <v>42630</v>
          </cell>
          <cell r="Q15">
            <v>167</v>
          </cell>
          <cell r="R15" t="str">
            <v/>
          </cell>
          <cell r="S15" t="str">
            <v>ouvert</v>
          </cell>
        </row>
        <row r="16">
          <cell r="A16">
            <v>16629</v>
          </cell>
          <cell r="B16">
            <v>42600</v>
          </cell>
          <cell r="G16" t="str">
            <v>ECM SA</v>
          </cell>
          <cell r="H16">
            <v>194.3</v>
          </cell>
          <cell r="I16" t="str">
            <v>P</v>
          </cell>
          <cell r="K16">
            <v>42600</v>
          </cell>
          <cell r="M16">
            <v>42630</v>
          </cell>
          <cell r="Q16">
            <v>167</v>
          </cell>
          <cell r="R16" t="str">
            <v/>
          </cell>
          <cell r="S16" t="str">
            <v>ouvert</v>
          </cell>
        </row>
        <row r="17">
          <cell r="A17">
            <v>16518</v>
          </cell>
          <cell r="B17">
            <v>42600</v>
          </cell>
          <cell r="G17" t="str">
            <v>Steiner</v>
          </cell>
          <cell r="H17">
            <v>51.8</v>
          </cell>
          <cell r="I17" t="str">
            <v>P</v>
          </cell>
          <cell r="K17">
            <v>42600</v>
          </cell>
          <cell r="M17">
            <v>42630</v>
          </cell>
          <cell r="Q17">
            <v>167</v>
          </cell>
          <cell r="R17" t="str">
            <v/>
          </cell>
          <cell r="S17" t="str">
            <v>ouvert</v>
          </cell>
        </row>
        <row r="18">
          <cell r="A18">
            <v>16403</v>
          </cell>
          <cell r="B18">
            <v>42600</v>
          </cell>
          <cell r="G18" t="str">
            <v>Marti Tunnelbau</v>
          </cell>
          <cell r="H18">
            <v>527.9</v>
          </cell>
          <cell r="I18" t="str">
            <v>P</v>
          </cell>
          <cell r="K18">
            <v>42600</v>
          </cell>
          <cell r="M18">
            <v>42630</v>
          </cell>
          <cell r="Q18">
            <v>167</v>
          </cell>
          <cell r="R18" t="str">
            <v/>
          </cell>
          <cell r="S18" t="str">
            <v>ouvert</v>
          </cell>
        </row>
        <row r="19">
          <cell r="A19">
            <v>16630</v>
          </cell>
          <cell r="B19">
            <v>42600</v>
          </cell>
          <cell r="G19" t="str">
            <v>Banos Carlos</v>
          </cell>
          <cell r="H19">
            <v>24</v>
          </cell>
          <cell r="I19" t="str">
            <v>P</v>
          </cell>
          <cell r="K19">
            <v>42600</v>
          </cell>
          <cell r="M19">
            <v>42630</v>
          </cell>
          <cell r="Q19">
            <v>167</v>
          </cell>
          <cell r="R19" t="str">
            <v/>
          </cell>
          <cell r="S19" t="str">
            <v>ouvert</v>
          </cell>
        </row>
        <row r="20">
          <cell r="A20">
            <v>16497</v>
          </cell>
          <cell r="B20">
            <v>42600</v>
          </cell>
          <cell r="G20" t="str">
            <v>Braillard Fers</v>
          </cell>
          <cell r="H20">
            <v>839.1</v>
          </cell>
          <cell r="I20" t="str">
            <v>P</v>
          </cell>
          <cell r="K20">
            <v>42600</v>
          </cell>
          <cell r="M20">
            <v>42630</v>
          </cell>
          <cell r="Q20">
            <v>167</v>
          </cell>
          <cell r="R20" t="str">
            <v/>
          </cell>
          <cell r="S20" t="str">
            <v>ouvert</v>
          </cell>
        </row>
        <row r="21">
          <cell r="A21">
            <v>16082</v>
          </cell>
          <cell r="B21">
            <v>42600</v>
          </cell>
          <cell r="G21" t="str">
            <v>Implenia</v>
          </cell>
          <cell r="H21">
            <v>867.25</v>
          </cell>
          <cell r="I21" t="str">
            <v>P</v>
          </cell>
          <cell r="K21">
            <v>42600</v>
          </cell>
          <cell r="M21">
            <v>42630</v>
          </cell>
          <cell r="Q21">
            <v>167</v>
          </cell>
          <cell r="R21" t="str">
            <v/>
          </cell>
          <cell r="S21" t="str">
            <v>ouvert</v>
          </cell>
        </row>
        <row r="22">
          <cell r="A22">
            <v>16137</v>
          </cell>
          <cell r="B22">
            <v>42600</v>
          </cell>
          <cell r="G22" t="str">
            <v>Commune de Martigny</v>
          </cell>
          <cell r="H22">
            <v>6087.95</v>
          </cell>
          <cell r="I22" t="str">
            <v>P</v>
          </cell>
          <cell r="K22">
            <v>42600</v>
          </cell>
          <cell r="M22">
            <v>42630</v>
          </cell>
          <cell r="Q22">
            <v>167</v>
          </cell>
          <cell r="R22" t="str">
            <v/>
          </cell>
          <cell r="S22" t="str">
            <v>ouvert</v>
          </cell>
        </row>
        <row r="23">
          <cell r="A23">
            <v>16632</v>
          </cell>
          <cell r="B23">
            <v>42604</v>
          </cell>
          <cell r="G23" t="str">
            <v>Bieri-Grisoni Sa</v>
          </cell>
          <cell r="H23">
            <v>1469.8</v>
          </cell>
          <cell r="I23" t="str">
            <v>P</v>
          </cell>
          <cell r="K23">
            <v>42604</v>
          </cell>
          <cell r="M23">
            <v>42634</v>
          </cell>
          <cell r="Q23">
            <v>163</v>
          </cell>
          <cell r="R23" t="str">
            <v/>
          </cell>
          <cell r="S23" t="str">
            <v>ouvert</v>
          </cell>
        </row>
        <row r="24">
          <cell r="A24">
            <v>16631</v>
          </cell>
          <cell r="B24">
            <v>42604</v>
          </cell>
          <cell r="G24" t="str">
            <v>JPF Construction</v>
          </cell>
          <cell r="H24">
            <v>1682.1</v>
          </cell>
          <cell r="I24" t="str">
            <v>P</v>
          </cell>
          <cell r="K24">
            <v>42604</v>
          </cell>
          <cell r="M24">
            <v>42634</v>
          </cell>
          <cell r="Q24">
            <v>163</v>
          </cell>
          <cell r="R24" t="str">
            <v/>
          </cell>
          <cell r="S24" t="str">
            <v>ouvert</v>
          </cell>
        </row>
        <row r="25">
          <cell r="A25">
            <v>16635</v>
          </cell>
          <cell r="B25">
            <v>42604</v>
          </cell>
          <cell r="G25" t="str">
            <v>Belloni SA</v>
          </cell>
          <cell r="H25">
            <v>430.9</v>
          </cell>
          <cell r="I25" t="str">
            <v>P</v>
          </cell>
          <cell r="K25">
            <v>42604</v>
          </cell>
          <cell r="M25">
            <v>42634</v>
          </cell>
          <cell r="Q25">
            <v>163</v>
          </cell>
          <cell r="R25" t="str">
            <v/>
          </cell>
          <cell r="S25" t="str">
            <v>ouvert</v>
          </cell>
        </row>
        <row r="26">
          <cell r="A26">
            <v>16647</v>
          </cell>
          <cell r="B26">
            <v>42604</v>
          </cell>
          <cell r="G26" t="str">
            <v>Camadona Sa</v>
          </cell>
          <cell r="H26">
            <v>1177.45</v>
          </cell>
          <cell r="I26" t="str">
            <v>P</v>
          </cell>
          <cell r="K26">
            <v>42604</v>
          </cell>
          <cell r="M26">
            <v>42634</v>
          </cell>
          <cell r="Q26">
            <v>163</v>
          </cell>
          <cell r="R26" t="str">
            <v/>
          </cell>
          <cell r="S26" t="str">
            <v>ouvert</v>
          </cell>
        </row>
        <row r="27">
          <cell r="A27">
            <v>16579</v>
          </cell>
          <cell r="B27">
            <v>42604</v>
          </cell>
          <cell r="G27" t="str">
            <v>P.Bernasconi &amp; Cie SA</v>
          </cell>
          <cell r="H27">
            <v>1239.8399999999999</v>
          </cell>
          <cell r="I27" t="str">
            <v>P</v>
          </cell>
          <cell r="K27">
            <v>42604</v>
          </cell>
          <cell r="M27">
            <v>42634</v>
          </cell>
          <cell r="Q27">
            <v>163</v>
          </cell>
          <cell r="R27" t="str">
            <v/>
          </cell>
          <cell r="S27" t="str">
            <v>ouvert</v>
          </cell>
        </row>
        <row r="28">
          <cell r="A28">
            <v>16566</v>
          </cell>
          <cell r="B28">
            <v>42606</v>
          </cell>
          <cell r="G28" t="str">
            <v>Camandona SA</v>
          </cell>
          <cell r="H28">
            <v>237.65</v>
          </cell>
          <cell r="I28" t="str">
            <v>P</v>
          </cell>
          <cell r="K28">
            <v>42606</v>
          </cell>
          <cell r="M28">
            <v>42636</v>
          </cell>
          <cell r="Q28">
            <v>161</v>
          </cell>
          <cell r="R28" t="str">
            <v/>
          </cell>
          <cell r="S28" t="str">
            <v>ouvert</v>
          </cell>
        </row>
        <row r="29">
          <cell r="A29">
            <v>16646</v>
          </cell>
          <cell r="B29">
            <v>42606</v>
          </cell>
          <cell r="G29" t="str">
            <v>Perrin Freres SA</v>
          </cell>
          <cell r="H29">
            <v>3404.9</v>
          </cell>
          <cell r="I29" t="str">
            <v>P</v>
          </cell>
          <cell r="K29">
            <v>42606</v>
          </cell>
          <cell r="M29">
            <v>42636</v>
          </cell>
          <cell r="Q29">
            <v>161</v>
          </cell>
          <cell r="R29" t="str">
            <v/>
          </cell>
          <cell r="S29" t="str">
            <v>ouvert</v>
          </cell>
        </row>
        <row r="30">
          <cell r="A30">
            <v>16732</v>
          </cell>
          <cell r="B30">
            <v>42606</v>
          </cell>
          <cell r="G30" t="str">
            <v>André Stalder SA</v>
          </cell>
          <cell r="H30">
            <v>1315.6</v>
          </cell>
          <cell r="I30" t="str">
            <v>P</v>
          </cell>
          <cell r="K30">
            <v>42606</v>
          </cell>
          <cell r="M30">
            <v>42636</v>
          </cell>
          <cell r="Q30">
            <v>161</v>
          </cell>
          <cell r="R30" t="str">
            <v/>
          </cell>
          <cell r="S30" t="str">
            <v>ouvert</v>
          </cell>
        </row>
        <row r="31">
          <cell r="A31">
            <v>16332</v>
          </cell>
          <cell r="B31">
            <v>42606</v>
          </cell>
          <cell r="G31" t="str">
            <v>Steiner AG</v>
          </cell>
          <cell r="H31">
            <v>1811.4</v>
          </cell>
          <cell r="I31" t="str">
            <v>P</v>
          </cell>
          <cell r="K31">
            <v>42606</v>
          </cell>
          <cell r="M31">
            <v>42636</v>
          </cell>
          <cell r="Q31">
            <v>161</v>
          </cell>
          <cell r="R31" t="str">
            <v/>
          </cell>
          <cell r="S31" t="str">
            <v>ouvert</v>
          </cell>
        </row>
        <row r="32">
          <cell r="A32">
            <v>16649</v>
          </cell>
          <cell r="B32">
            <v>42606</v>
          </cell>
          <cell r="G32" t="str">
            <v>Orllati Logistique SA</v>
          </cell>
          <cell r="H32">
            <v>1696.7</v>
          </cell>
          <cell r="I32" t="str">
            <v>P</v>
          </cell>
          <cell r="K32">
            <v>42606</v>
          </cell>
          <cell r="M32">
            <v>42636</v>
          </cell>
          <cell r="Q32">
            <v>161</v>
          </cell>
          <cell r="R32" t="str">
            <v/>
          </cell>
          <cell r="S32" t="str">
            <v>ouvert</v>
          </cell>
        </row>
        <row r="33">
          <cell r="A33">
            <v>16659</v>
          </cell>
          <cell r="B33">
            <v>42608</v>
          </cell>
          <cell r="G33" t="str">
            <v>Marti Construction</v>
          </cell>
          <cell r="H33">
            <v>1058.95</v>
          </cell>
          <cell r="I33" t="str">
            <v>P</v>
          </cell>
          <cell r="K33">
            <v>42608</v>
          </cell>
          <cell r="M33">
            <v>42638</v>
          </cell>
          <cell r="Q33">
            <v>159</v>
          </cell>
          <cell r="R33" t="str">
            <v/>
          </cell>
          <cell r="S33" t="str">
            <v>ouvert</v>
          </cell>
        </row>
        <row r="34">
          <cell r="A34">
            <v>16653</v>
          </cell>
          <cell r="B34">
            <v>42608</v>
          </cell>
          <cell r="G34" t="str">
            <v>LMT</v>
          </cell>
          <cell r="H34">
            <v>2154.6</v>
          </cell>
          <cell r="I34" t="str">
            <v>P</v>
          </cell>
          <cell r="K34">
            <v>42608</v>
          </cell>
          <cell r="M34">
            <v>42638</v>
          </cell>
          <cell r="Q34">
            <v>159</v>
          </cell>
          <cell r="R34" t="str">
            <v/>
          </cell>
          <cell r="S34" t="str">
            <v>ouvert</v>
          </cell>
        </row>
        <row r="35">
          <cell r="A35">
            <v>16742</v>
          </cell>
          <cell r="B35">
            <v>42608</v>
          </cell>
          <cell r="G35" t="str">
            <v>Fun Body</v>
          </cell>
          <cell r="H35">
            <v>123</v>
          </cell>
          <cell r="I35" t="str">
            <v>P</v>
          </cell>
          <cell r="K35">
            <v>42608</v>
          </cell>
          <cell r="M35">
            <v>42638</v>
          </cell>
          <cell r="Q35">
            <v>159</v>
          </cell>
          <cell r="R35" t="str">
            <v/>
          </cell>
          <cell r="S35" t="str">
            <v>ouvert</v>
          </cell>
        </row>
        <row r="36">
          <cell r="A36">
            <v>16527</v>
          </cell>
          <cell r="B36">
            <v>42608</v>
          </cell>
          <cell r="G36" t="str">
            <v>Retripa</v>
          </cell>
          <cell r="H36">
            <v>397.65</v>
          </cell>
          <cell r="I36" t="str">
            <v>P</v>
          </cell>
          <cell r="K36">
            <v>42608</v>
          </cell>
          <cell r="M36">
            <v>42638</v>
          </cell>
          <cell r="Q36">
            <v>159</v>
          </cell>
          <cell r="R36" t="str">
            <v/>
          </cell>
          <cell r="S36" t="str">
            <v>ouvert</v>
          </cell>
        </row>
        <row r="37">
          <cell r="A37">
            <v>16199</v>
          </cell>
          <cell r="B37">
            <v>42608</v>
          </cell>
          <cell r="G37" t="str">
            <v>Ecole Sofia</v>
          </cell>
          <cell r="H37">
            <v>2086.7800000000002</v>
          </cell>
          <cell r="I37" t="str">
            <v>P</v>
          </cell>
          <cell r="K37">
            <v>42608</v>
          </cell>
          <cell r="M37">
            <v>42638</v>
          </cell>
          <cell r="Q37">
            <v>159</v>
          </cell>
          <cell r="R37" t="str">
            <v/>
          </cell>
          <cell r="S37" t="str">
            <v>ouvert</v>
          </cell>
        </row>
        <row r="38">
          <cell r="A38">
            <v>16670</v>
          </cell>
          <cell r="B38">
            <v>42613</v>
          </cell>
          <cell r="G38" t="str">
            <v>Marti Construction</v>
          </cell>
          <cell r="H38">
            <v>495.7</v>
          </cell>
          <cell r="I38" t="str">
            <v>P</v>
          </cell>
          <cell r="J38" t="str">
            <v>à controller</v>
          </cell>
          <cell r="K38">
            <v>42614</v>
          </cell>
          <cell r="M38">
            <v>42643</v>
          </cell>
          <cell r="Q38">
            <v>153</v>
          </cell>
          <cell r="R38" t="str">
            <v/>
          </cell>
          <cell r="S38" t="str">
            <v>ouvert</v>
          </cell>
        </row>
        <row r="39">
          <cell r="A39">
            <v>16633</v>
          </cell>
          <cell r="B39">
            <v>42613</v>
          </cell>
          <cell r="G39" t="str">
            <v>HRS Real Estate</v>
          </cell>
          <cell r="H39">
            <v>6211.45</v>
          </cell>
          <cell r="I39" t="str">
            <v>P</v>
          </cell>
          <cell r="J39" t="str">
            <v>à controller</v>
          </cell>
          <cell r="K39">
            <v>42614</v>
          </cell>
          <cell r="M39">
            <v>42643</v>
          </cell>
          <cell r="Q39">
            <v>153</v>
          </cell>
          <cell r="R39" t="str">
            <v/>
          </cell>
          <cell r="S39" t="str">
            <v>ouvert</v>
          </cell>
        </row>
        <row r="40">
          <cell r="A40">
            <v>16665</v>
          </cell>
          <cell r="B40">
            <v>42613</v>
          </cell>
          <cell r="G40" t="str">
            <v>ECM</v>
          </cell>
          <cell r="H40">
            <v>232.25</v>
          </cell>
          <cell r="I40" t="str">
            <v>P</v>
          </cell>
          <cell r="J40" t="str">
            <v>à controller</v>
          </cell>
          <cell r="K40">
            <v>42614</v>
          </cell>
          <cell r="M40">
            <v>42643</v>
          </cell>
          <cell r="Q40">
            <v>153</v>
          </cell>
          <cell r="R40" t="str">
            <v/>
          </cell>
          <cell r="S40" t="str">
            <v>ouvert</v>
          </cell>
        </row>
        <row r="41">
          <cell r="A41">
            <v>16741</v>
          </cell>
          <cell r="B41">
            <v>42613</v>
          </cell>
          <cell r="G41" t="str">
            <v>Marti &amp; Co</v>
          </cell>
          <cell r="H41">
            <v>237.65</v>
          </cell>
          <cell r="I41" t="str">
            <v>P</v>
          </cell>
          <cell r="J41" t="str">
            <v>à controller</v>
          </cell>
          <cell r="K41">
            <v>42614</v>
          </cell>
          <cell r="M41">
            <v>42643</v>
          </cell>
          <cell r="Q41">
            <v>153</v>
          </cell>
          <cell r="R41" t="str">
            <v/>
          </cell>
          <cell r="S41" t="str">
            <v>ouvert</v>
          </cell>
        </row>
        <row r="42">
          <cell r="A42">
            <v>16668</v>
          </cell>
          <cell r="B42">
            <v>42613</v>
          </cell>
          <cell r="G42" t="str">
            <v>Philippe Duvoisin</v>
          </cell>
          <cell r="H42">
            <v>98.4</v>
          </cell>
          <cell r="I42" t="str">
            <v>R</v>
          </cell>
          <cell r="J42" t="str">
            <v>à encaisser sur place selon Karo</v>
          </cell>
          <cell r="M42">
            <v>42643</v>
          </cell>
          <cell r="N42" t="str">
            <v>envoyé par Post par Karo; Info recu le 21.09.2016</v>
          </cell>
          <cell r="Q42">
            <v>42767</v>
          </cell>
          <cell r="R42" t="str">
            <v/>
          </cell>
          <cell r="S42" t="str">
            <v>ouvert</v>
          </cell>
        </row>
        <row r="43">
          <cell r="A43">
            <v>16644</v>
          </cell>
          <cell r="B43">
            <v>42614</v>
          </cell>
          <cell r="G43" t="str">
            <v>Marti Tunnelbau</v>
          </cell>
          <cell r="H43">
            <v>70.5</v>
          </cell>
          <cell r="I43" t="str">
            <v>P</v>
          </cell>
          <cell r="K43">
            <v>42614</v>
          </cell>
          <cell r="M43">
            <v>42644</v>
          </cell>
          <cell r="Q43">
            <v>153</v>
          </cell>
          <cell r="R43" t="str">
            <v/>
          </cell>
          <cell r="S43" t="str">
            <v>ouvert</v>
          </cell>
        </row>
        <row r="44">
          <cell r="A44">
            <v>16667</v>
          </cell>
          <cell r="B44">
            <v>42614</v>
          </cell>
          <cell r="G44" t="str">
            <v>Loxam Access</v>
          </cell>
          <cell r="H44">
            <v>807</v>
          </cell>
          <cell r="I44" t="str">
            <v>P</v>
          </cell>
          <cell r="K44">
            <v>42614</v>
          </cell>
          <cell r="M44">
            <v>42644</v>
          </cell>
          <cell r="Q44">
            <v>153</v>
          </cell>
          <cell r="R44" t="str">
            <v/>
          </cell>
          <cell r="S44" t="str">
            <v>ouvert</v>
          </cell>
        </row>
        <row r="45">
          <cell r="A45">
            <v>16673</v>
          </cell>
          <cell r="B45">
            <v>42614</v>
          </cell>
          <cell r="G45" t="str">
            <v>Walo Bertschinger</v>
          </cell>
          <cell r="H45">
            <v>324</v>
          </cell>
          <cell r="I45" t="str">
            <v>P</v>
          </cell>
          <cell r="K45">
            <v>42614</v>
          </cell>
          <cell r="M45">
            <v>42644</v>
          </cell>
          <cell r="Q45">
            <v>153</v>
          </cell>
          <cell r="R45" t="str">
            <v/>
          </cell>
          <cell r="S45" t="str">
            <v>ouvert</v>
          </cell>
        </row>
        <row r="46">
          <cell r="A46">
            <v>16748</v>
          </cell>
          <cell r="B46">
            <v>42614</v>
          </cell>
          <cell r="G46" t="str">
            <v>Implenia</v>
          </cell>
          <cell r="H46">
            <v>73.8</v>
          </cell>
          <cell r="I46" t="str">
            <v>P</v>
          </cell>
          <cell r="K46">
            <v>42614</v>
          </cell>
          <cell r="M46">
            <v>42644</v>
          </cell>
          <cell r="Q46">
            <v>153</v>
          </cell>
          <cell r="R46" t="str">
            <v/>
          </cell>
          <cell r="S46" t="str">
            <v>ouvert</v>
          </cell>
        </row>
        <row r="47">
          <cell r="A47">
            <v>16715</v>
          </cell>
          <cell r="B47">
            <v>42615</v>
          </cell>
          <cell r="G47" t="str">
            <v>Swissafrika</v>
          </cell>
          <cell r="H47">
            <v>168</v>
          </cell>
          <cell r="I47" t="str">
            <v>P</v>
          </cell>
          <cell r="K47">
            <v>42615</v>
          </cell>
          <cell r="M47">
            <v>42645</v>
          </cell>
          <cell r="Q47">
            <v>152</v>
          </cell>
          <cell r="R47" t="str">
            <v/>
          </cell>
          <cell r="S47" t="str">
            <v>ouvert</v>
          </cell>
        </row>
        <row r="48">
          <cell r="A48">
            <v>16750</v>
          </cell>
          <cell r="B48">
            <v>42615</v>
          </cell>
          <cell r="G48" t="str">
            <v>Frutiger SA</v>
          </cell>
          <cell r="H48">
            <v>1766.25</v>
          </cell>
          <cell r="I48" t="str">
            <v>P</v>
          </cell>
          <cell r="K48">
            <v>42615</v>
          </cell>
          <cell r="M48">
            <v>42645</v>
          </cell>
          <cell r="Q48">
            <v>152</v>
          </cell>
          <cell r="R48" t="str">
            <v/>
          </cell>
          <cell r="S48" t="str">
            <v>ouvert</v>
          </cell>
        </row>
        <row r="49">
          <cell r="A49">
            <v>16752</v>
          </cell>
          <cell r="B49">
            <v>42615</v>
          </cell>
          <cell r="G49" t="str">
            <v>ZED Logistique</v>
          </cell>
          <cell r="H49">
            <v>604.79999999999995</v>
          </cell>
          <cell r="I49" t="str">
            <v>P</v>
          </cell>
          <cell r="K49">
            <v>42615</v>
          </cell>
          <cell r="M49">
            <v>42645</v>
          </cell>
          <cell r="Q49">
            <v>152</v>
          </cell>
          <cell r="R49" t="str">
            <v/>
          </cell>
          <cell r="S49" t="str">
            <v>ouvert</v>
          </cell>
        </row>
        <row r="50">
          <cell r="A50">
            <v>16561</v>
          </cell>
          <cell r="B50">
            <v>42618</v>
          </cell>
          <cell r="G50" t="str">
            <v>Mino SA</v>
          </cell>
          <cell r="H50">
            <v>1148.9000000000001</v>
          </cell>
          <cell r="I50" t="str">
            <v>P</v>
          </cell>
          <cell r="K50">
            <v>42618</v>
          </cell>
          <cell r="M50">
            <v>42648</v>
          </cell>
          <cell r="O50" t="str">
            <v>18.11.2016</v>
          </cell>
          <cell r="P50" t="str">
            <v>Raiffeisen</v>
          </cell>
          <cell r="Q50" t="str">
            <v/>
          </cell>
          <cell r="R50" t="str">
            <v>payé</v>
          </cell>
          <cell r="S50">
            <v>74</v>
          </cell>
        </row>
        <row r="51">
          <cell r="A51">
            <v>16569</v>
          </cell>
          <cell r="B51">
            <v>42618</v>
          </cell>
          <cell r="G51" t="str">
            <v>Cibesmed Sàrl</v>
          </cell>
          <cell r="H51">
            <v>633.75</v>
          </cell>
          <cell r="I51" t="str">
            <v>P</v>
          </cell>
          <cell r="K51">
            <v>42618</v>
          </cell>
          <cell r="M51">
            <v>42648</v>
          </cell>
          <cell r="Q51">
            <v>149</v>
          </cell>
          <cell r="R51" t="str">
            <v/>
          </cell>
          <cell r="S51" t="str">
            <v>ouvert</v>
          </cell>
        </row>
        <row r="52">
          <cell r="A52">
            <v>16753</v>
          </cell>
          <cell r="B52">
            <v>42618</v>
          </cell>
          <cell r="G52" t="str">
            <v>Walo Berschinger</v>
          </cell>
          <cell r="H52">
            <v>596.15</v>
          </cell>
          <cell r="I52" t="str">
            <v>P</v>
          </cell>
          <cell r="K52">
            <v>42618</v>
          </cell>
          <cell r="M52">
            <v>42648</v>
          </cell>
          <cell r="Q52">
            <v>149</v>
          </cell>
          <cell r="R52" t="str">
            <v/>
          </cell>
          <cell r="S52" t="str">
            <v>ouvert</v>
          </cell>
        </row>
        <row r="53">
          <cell r="A53">
            <v>16755</v>
          </cell>
          <cell r="B53">
            <v>42618</v>
          </cell>
          <cell r="G53" t="str">
            <v>Steiner</v>
          </cell>
          <cell r="H53">
            <v>424.7</v>
          </cell>
          <cell r="I53" t="str">
            <v>P</v>
          </cell>
          <cell r="K53">
            <v>42618</v>
          </cell>
          <cell r="M53">
            <v>42648</v>
          </cell>
          <cell r="O53" t="str">
            <v>10.11.2016</v>
          </cell>
          <cell r="P53" t="str">
            <v>Raiffeisen</v>
          </cell>
          <cell r="Q53" t="str">
            <v/>
          </cell>
          <cell r="R53" t="str">
            <v>payé</v>
          </cell>
          <cell r="S53">
            <v>66</v>
          </cell>
        </row>
        <row r="54">
          <cell r="A54">
            <v>16056</v>
          </cell>
          <cell r="B54">
            <v>42618</v>
          </cell>
          <cell r="G54" t="str">
            <v>Losinger Marazzi</v>
          </cell>
          <cell r="H54">
            <v>1160.45</v>
          </cell>
          <cell r="I54" t="str">
            <v>P</v>
          </cell>
          <cell r="K54">
            <v>42618</v>
          </cell>
          <cell r="M54">
            <v>42648</v>
          </cell>
          <cell r="Q54">
            <v>149</v>
          </cell>
          <cell r="R54" t="str">
            <v/>
          </cell>
          <cell r="S54" t="str">
            <v>ouvert</v>
          </cell>
        </row>
        <row r="55">
          <cell r="A55">
            <v>16176</v>
          </cell>
          <cell r="B55">
            <v>42619</v>
          </cell>
          <cell r="G55" t="str">
            <v>Implenia</v>
          </cell>
          <cell r="H55">
            <v>1503.9</v>
          </cell>
          <cell r="I55" t="str">
            <v>P</v>
          </cell>
          <cell r="K55">
            <v>42619</v>
          </cell>
          <cell r="M55">
            <v>42649</v>
          </cell>
          <cell r="Q55">
            <v>148</v>
          </cell>
          <cell r="R55" t="str">
            <v/>
          </cell>
          <cell r="S55" t="str">
            <v>ouvert</v>
          </cell>
        </row>
        <row r="56">
          <cell r="A56">
            <v>16756</v>
          </cell>
          <cell r="B56">
            <v>42619</v>
          </cell>
          <cell r="G56" t="str">
            <v>Avesco Rent AG</v>
          </cell>
          <cell r="H56">
            <v>221.4</v>
          </cell>
          <cell r="I56" t="str">
            <v>P</v>
          </cell>
          <cell r="K56">
            <v>42619</v>
          </cell>
          <cell r="M56">
            <v>42649</v>
          </cell>
          <cell r="Q56">
            <v>148</v>
          </cell>
          <cell r="R56" t="str">
            <v/>
          </cell>
          <cell r="S56" t="str">
            <v>ouvert</v>
          </cell>
        </row>
        <row r="57">
          <cell r="A57">
            <v>16747</v>
          </cell>
          <cell r="B57">
            <v>42619</v>
          </cell>
          <cell r="G57" t="str">
            <v>Chenil Lorelei</v>
          </cell>
          <cell r="H57">
            <v>200.3</v>
          </cell>
          <cell r="I57" t="str">
            <v>P</v>
          </cell>
          <cell r="K57">
            <v>42619</v>
          </cell>
          <cell r="M57">
            <v>42649</v>
          </cell>
          <cell r="Q57">
            <v>148</v>
          </cell>
          <cell r="R57" t="str">
            <v/>
          </cell>
          <cell r="S57" t="str">
            <v>ouvert</v>
          </cell>
        </row>
        <row r="58">
          <cell r="A58">
            <v>16758</v>
          </cell>
          <cell r="B58">
            <v>42620</v>
          </cell>
          <cell r="G58" t="str">
            <v>Laboratoires Mined or</v>
          </cell>
          <cell r="H58">
            <v>98.4</v>
          </cell>
          <cell r="I58" t="str">
            <v>P</v>
          </cell>
          <cell r="K58">
            <v>42620</v>
          </cell>
          <cell r="L58" t="str">
            <v>Sarah</v>
          </cell>
          <cell r="M58">
            <v>42650</v>
          </cell>
          <cell r="Q58">
            <v>147</v>
          </cell>
          <cell r="R58" t="str">
            <v/>
          </cell>
          <cell r="S58" t="str">
            <v>ouvert</v>
          </cell>
        </row>
        <row r="59">
          <cell r="A59">
            <v>16526</v>
          </cell>
          <cell r="B59">
            <v>42620</v>
          </cell>
          <cell r="G59" t="str">
            <v>Arge Marti Amsteg</v>
          </cell>
          <cell r="H59">
            <v>753</v>
          </cell>
          <cell r="I59" t="str">
            <v>P</v>
          </cell>
          <cell r="K59">
            <v>42620</v>
          </cell>
          <cell r="L59" t="str">
            <v>Sarah</v>
          </cell>
          <cell r="M59">
            <v>42650</v>
          </cell>
          <cell r="Q59">
            <v>147</v>
          </cell>
          <cell r="R59" t="str">
            <v/>
          </cell>
          <cell r="S59" t="str">
            <v>ouvert</v>
          </cell>
        </row>
        <row r="60">
          <cell r="A60">
            <v>16757</v>
          </cell>
          <cell r="B60">
            <v>42620</v>
          </cell>
          <cell r="G60" t="str">
            <v>Silvana SA</v>
          </cell>
          <cell r="H60">
            <v>478</v>
          </cell>
          <cell r="I60" t="str">
            <v>P</v>
          </cell>
          <cell r="K60">
            <v>42620</v>
          </cell>
          <cell r="L60" t="str">
            <v>Sarah</v>
          </cell>
          <cell r="M60">
            <v>42650</v>
          </cell>
          <cell r="Q60">
            <v>147</v>
          </cell>
          <cell r="R60" t="str">
            <v/>
          </cell>
          <cell r="S60" t="str">
            <v>ouvert</v>
          </cell>
        </row>
        <row r="61">
          <cell r="A61">
            <v>16760</v>
          </cell>
          <cell r="B61">
            <v>42621</v>
          </cell>
          <cell r="G61" t="str">
            <v>Widmer AG</v>
          </cell>
          <cell r="H61">
            <v>349.4</v>
          </cell>
          <cell r="I61" t="str">
            <v>P</v>
          </cell>
          <cell r="K61">
            <v>42621</v>
          </cell>
          <cell r="M61">
            <v>42651</v>
          </cell>
          <cell r="Q61">
            <v>146</v>
          </cell>
          <cell r="R61" t="str">
            <v/>
          </cell>
          <cell r="S61" t="str">
            <v>ouvert</v>
          </cell>
        </row>
        <row r="62">
          <cell r="A62">
            <v>16762</v>
          </cell>
          <cell r="B62">
            <v>42621</v>
          </cell>
          <cell r="G62" t="str">
            <v>Frutiger SA</v>
          </cell>
          <cell r="H62">
            <v>408.55</v>
          </cell>
          <cell r="I62" t="str">
            <v>P</v>
          </cell>
          <cell r="K62">
            <v>42621</v>
          </cell>
          <cell r="M62">
            <v>42651</v>
          </cell>
          <cell r="Q62">
            <v>146</v>
          </cell>
          <cell r="R62" t="str">
            <v/>
          </cell>
          <cell r="S62" t="str">
            <v>ouvert</v>
          </cell>
        </row>
        <row r="63">
          <cell r="A63">
            <v>16759</v>
          </cell>
          <cell r="B63">
            <v>42621</v>
          </cell>
          <cell r="G63" t="str">
            <v>Widmer AG</v>
          </cell>
          <cell r="H63">
            <v>1154.7</v>
          </cell>
          <cell r="I63" t="str">
            <v>P</v>
          </cell>
          <cell r="K63">
            <v>42621</v>
          </cell>
          <cell r="M63">
            <v>42651</v>
          </cell>
          <cell r="Q63">
            <v>146</v>
          </cell>
          <cell r="R63" t="str">
            <v/>
          </cell>
          <cell r="S63" t="str">
            <v>ouvert</v>
          </cell>
        </row>
        <row r="64">
          <cell r="A64">
            <v>16765</v>
          </cell>
          <cell r="B64">
            <v>42625</v>
          </cell>
          <cell r="G64" t="str">
            <v>ECM</v>
          </cell>
          <cell r="H64">
            <v>147.6</v>
          </cell>
          <cell r="I64" t="str">
            <v>P</v>
          </cell>
          <cell r="K64">
            <v>42625</v>
          </cell>
          <cell r="M64">
            <v>42655</v>
          </cell>
          <cell r="Q64">
            <v>142</v>
          </cell>
          <cell r="R64" t="str">
            <v/>
          </cell>
          <cell r="S64" t="str">
            <v>ouvert</v>
          </cell>
        </row>
        <row r="65">
          <cell r="A65">
            <v>16766</v>
          </cell>
          <cell r="B65">
            <v>42625</v>
          </cell>
          <cell r="G65" t="str">
            <v>Fun Body</v>
          </cell>
          <cell r="H65">
            <v>123</v>
          </cell>
          <cell r="I65" t="str">
            <v>P</v>
          </cell>
          <cell r="K65">
            <v>42625</v>
          </cell>
          <cell r="M65">
            <v>42655</v>
          </cell>
          <cell r="Q65">
            <v>142</v>
          </cell>
          <cell r="R65" t="str">
            <v/>
          </cell>
          <cell r="S65" t="str">
            <v>ouvert</v>
          </cell>
        </row>
        <row r="66">
          <cell r="A66">
            <v>16767</v>
          </cell>
          <cell r="B66">
            <v>42625</v>
          </cell>
          <cell r="G66" t="str">
            <v>La jeunesse d'Aclens</v>
          </cell>
          <cell r="H66">
            <v>96</v>
          </cell>
          <cell r="I66" t="str">
            <v>P</v>
          </cell>
          <cell r="K66">
            <v>42625</v>
          </cell>
          <cell r="M66">
            <v>42655</v>
          </cell>
          <cell r="Q66">
            <v>142</v>
          </cell>
          <cell r="R66" t="str">
            <v/>
          </cell>
          <cell r="S66" t="str">
            <v>ouvert</v>
          </cell>
        </row>
        <row r="67">
          <cell r="A67">
            <v>16644</v>
          </cell>
          <cell r="B67">
            <v>42626</v>
          </cell>
          <cell r="G67" t="str">
            <v>Marti Tunnelbau / CTC Tunnel de Champel</v>
          </cell>
          <cell r="H67">
            <v>70.5</v>
          </cell>
          <cell r="I67" t="str">
            <v>P</v>
          </cell>
          <cell r="J67" t="str">
            <v>envoyé de nouveau car l'adresse était incorrect</v>
          </cell>
          <cell r="K67">
            <v>42626</v>
          </cell>
          <cell r="M67">
            <v>42656</v>
          </cell>
          <cell r="Q67">
            <v>141</v>
          </cell>
          <cell r="R67" t="str">
            <v/>
          </cell>
          <cell r="S67" t="str">
            <v>ouvert</v>
          </cell>
        </row>
        <row r="68">
          <cell r="A68">
            <v>16199</v>
          </cell>
          <cell r="B68">
            <v>42626</v>
          </cell>
          <cell r="G68" t="str">
            <v>Ecole Sofia</v>
          </cell>
          <cell r="H68">
            <v>2086.7800000000002</v>
          </cell>
          <cell r="I68" t="str">
            <v>P</v>
          </cell>
          <cell r="J68" t="str">
            <v>envoyé de nouveau car l'adresse était incorrect</v>
          </cell>
          <cell r="K68">
            <v>42626</v>
          </cell>
          <cell r="M68">
            <v>42656</v>
          </cell>
          <cell r="Q68">
            <v>141</v>
          </cell>
          <cell r="R68" t="str">
            <v/>
          </cell>
          <cell r="S68" t="str">
            <v>ouvert</v>
          </cell>
        </row>
        <row r="69">
          <cell r="A69">
            <v>16774</v>
          </cell>
          <cell r="B69">
            <v>42626</v>
          </cell>
          <cell r="G69" t="str">
            <v>S.Facchinetti SA</v>
          </cell>
          <cell r="H69">
            <v>252.7</v>
          </cell>
          <cell r="I69" t="str">
            <v>P</v>
          </cell>
          <cell r="K69">
            <v>42626</v>
          </cell>
          <cell r="M69">
            <v>42656</v>
          </cell>
          <cell r="Q69">
            <v>141</v>
          </cell>
          <cell r="R69" t="str">
            <v/>
          </cell>
          <cell r="S69" t="str">
            <v>ouvert</v>
          </cell>
        </row>
        <row r="70">
          <cell r="A70">
            <v>16773</v>
          </cell>
          <cell r="B70">
            <v>42627</v>
          </cell>
          <cell r="G70" t="str">
            <v>ECM</v>
          </cell>
          <cell r="H70">
            <v>294.89999999999998</v>
          </cell>
          <cell r="I70" t="str">
            <v>P</v>
          </cell>
          <cell r="K70">
            <v>42627</v>
          </cell>
          <cell r="M70">
            <v>42657</v>
          </cell>
          <cell r="Q70">
            <v>140</v>
          </cell>
          <cell r="R70" t="str">
            <v/>
          </cell>
          <cell r="S70" t="str">
            <v>ouvert</v>
          </cell>
        </row>
        <row r="71">
          <cell r="A71">
            <v>16642</v>
          </cell>
          <cell r="B71">
            <v>42627</v>
          </cell>
          <cell r="G71" t="str">
            <v>ECM</v>
          </cell>
          <cell r="H71">
            <v>162</v>
          </cell>
          <cell r="I71" t="str">
            <v>P</v>
          </cell>
          <cell r="K71">
            <v>42627</v>
          </cell>
          <cell r="M71">
            <v>42657</v>
          </cell>
          <cell r="Q71">
            <v>140</v>
          </cell>
          <cell r="R71" t="str">
            <v/>
          </cell>
          <cell r="S71" t="str">
            <v>ouvert</v>
          </cell>
        </row>
        <row r="72">
          <cell r="A72">
            <v>16770</v>
          </cell>
          <cell r="B72">
            <v>42628</v>
          </cell>
          <cell r="G72" t="str">
            <v>P.Bernasconi &amp; Cie Sa</v>
          </cell>
          <cell r="H72">
            <v>619.91999999999996</v>
          </cell>
          <cell r="I72" t="str">
            <v>P</v>
          </cell>
          <cell r="K72">
            <v>42628</v>
          </cell>
          <cell r="M72">
            <v>42658</v>
          </cell>
          <cell r="Q72">
            <v>139</v>
          </cell>
          <cell r="R72" t="str">
            <v/>
          </cell>
          <cell r="S72" t="str">
            <v>ouvert</v>
          </cell>
        </row>
        <row r="73">
          <cell r="A73">
            <v>16777</v>
          </cell>
          <cell r="B73">
            <v>42628</v>
          </cell>
          <cell r="G73" t="str">
            <v>Stockout</v>
          </cell>
          <cell r="H73">
            <v>369.6</v>
          </cell>
          <cell r="I73" t="str">
            <v>P</v>
          </cell>
          <cell r="K73">
            <v>42628</v>
          </cell>
          <cell r="M73">
            <v>42658</v>
          </cell>
          <cell r="Q73">
            <v>139</v>
          </cell>
          <cell r="R73" t="str">
            <v/>
          </cell>
          <cell r="S73" t="str">
            <v>ouvert</v>
          </cell>
        </row>
        <row r="74">
          <cell r="A74">
            <v>16776</v>
          </cell>
          <cell r="B74">
            <v>42628</v>
          </cell>
          <cell r="G74" t="str">
            <v>Steiner AG</v>
          </cell>
          <cell r="H74">
            <v>207.1</v>
          </cell>
          <cell r="I74" t="str">
            <v>P</v>
          </cell>
          <cell r="K74">
            <v>42628</v>
          </cell>
          <cell r="M74">
            <v>42658</v>
          </cell>
          <cell r="Q74">
            <v>139</v>
          </cell>
          <cell r="R74" t="str">
            <v/>
          </cell>
          <cell r="S74" t="str">
            <v>ouvert</v>
          </cell>
        </row>
        <row r="75">
          <cell r="A75">
            <v>16779</v>
          </cell>
          <cell r="B75">
            <v>42628</v>
          </cell>
          <cell r="G75" t="str">
            <v>Marti Construction</v>
          </cell>
          <cell r="H75">
            <v>1262.3</v>
          </cell>
          <cell r="I75" t="str">
            <v>P</v>
          </cell>
          <cell r="K75">
            <v>42628</v>
          </cell>
          <cell r="M75">
            <v>42658</v>
          </cell>
          <cell r="Q75">
            <v>139</v>
          </cell>
          <cell r="R75" t="str">
            <v/>
          </cell>
          <cell r="S75" t="str">
            <v>ouvert</v>
          </cell>
        </row>
        <row r="76">
          <cell r="A76">
            <v>16783</v>
          </cell>
          <cell r="B76">
            <v>42629</v>
          </cell>
          <cell r="G76" t="str">
            <v>Marti Travaux</v>
          </cell>
          <cell r="H76">
            <v>1865.2</v>
          </cell>
          <cell r="I76" t="str">
            <v>P</v>
          </cell>
          <cell r="K76">
            <v>42629</v>
          </cell>
          <cell r="M76">
            <v>42659</v>
          </cell>
          <cell r="Q76">
            <v>138</v>
          </cell>
          <cell r="R76" t="str">
            <v/>
          </cell>
          <cell r="S76" t="str">
            <v>ouvert</v>
          </cell>
        </row>
        <row r="77">
          <cell r="A77">
            <v>16775</v>
          </cell>
          <cell r="B77">
            <v>42629</v>
          </cell>
          <cell r="G77" t="str">
            <v xml:space="preserve">Laurant Membrez </v>
          </cell>
          <cell r="H77">
            <v>902.9</v>
          </cell>
          <cell r="I77" t="str">
            <v>P</v>
          </cell>
          <cell r="K77">
            <v>42629</v>
          </cell>
          <cell r="M77">
            <v>42659</v>
          </cell>
          <cell r="Q77">
            <v>138</v>
          </cell>
          <cell r="R77" t="str">
            <v/>
          </cell>
          <cell r="S77" t="str">
            <v>ouvert</v>
          </cell>
        </row>
        <row r="78">
          <cell r="A78">
            <v>16780</v>
          </cell>
          <cell r="B78">
            <v>42629</v>
          </cell>
          <cell r="G78" t="str">
            <v>Frutiger SA</v>
          </cell>
          <cell r="H78">
            <v>1668.4</v>
          </cell>
          <cell r="I78" t="str">
            <v>P</v>
          </cell>
          <cell r="K78">
            <v>42629</v>
          </cell>
          <cell r="M78">
            <v>42659</v>
          </cell>
          <cell r="Q78">
            <v>138</v>
          </cell>
          <cell r="R78" t="str">
            <v/>
          </cell>
          <cell r="S78" t="str">
            <v>ouvert</v>
          </cell>
        </row>
        <row r="79">
          <cell r="A79">
            <v>16749</v>
          </cell>
          <cell r="B79">
            <v>42633</v>
          </cell>
          <cell r="G79" t="str">
            <v>Marti Construction</v>
          </cell>
          <cell r="H79">
            <v>5541.3</v>
          </cell>
          <cell r="I79" t="str">
            <v>P</v>
          </cell>
          <cell r="K79">
            <v>42633</v>
          </cell>
          <cell r="M79">
            <v>42663</v>
          </cell>
          <cell r="Q79">
            <v>134</v>
          </cell>
          <cell r="R79" t="str">
            <v/>
          </cell>
          <cell r="S79" t="str">
            <v>ouvert</v>
          </cell>
        </row>
        <row r="80">
          <cell r="A80">
            <v>16786</v>
          </cell>
          <cell r="B80">
            <v>42633</v>
          </cell>
          <cell r="G80" t="str">
            <v>ZED Logistique</v>
          </cell>
          <cell r="H80">
            <v>941.75</v>
          </cell>
          <cell r="I80" t="str">
            <v>P</v>
          </cell>
          <cell r="K80">
            <v>42633</v>
          </cell>
          <cell r="M80">
            <v>42663</v>
          </cell>
          <cell r="Q80">
            <v>134</v>
          </cell>
          <cell r="R80" t="str">
            <v/>
          </cell>
          <cell r="S80" t="str">
            <v>ouvert</v>
          </cell>
        </row>
        <row r="81">
          <cell r="A81">
            <v>16789</v>
          </cell>
          <cell r="B81">
            <v>42633</v>
          </cell>
          <cell r="G81" t="str">
            <v>Epicerie de Genolier</v>
          </cell>
          <cell r="H81">
            <v>114</v>
          </cell>
          <cell r="I81" t="str">
            <v>P</v>
          </cell>
          <cell r="K81">
            <v>42633</v>
          </cell>
          <cell r="M81">
            <v>42663</v>
          </cell>
          <cell r="Q81">
            <v>134</v>
          </cell>
          <cell r="R81" t="str">
            <v/>
          </cell>
          <cell r="S81" t="str">
            <v>ouvert</v>
          </cell>
        </row>
        <row r="82">
          <cell r="A82">
            <v>16543</v>
          </cell>
          <cell r="B82">
            <v>42633</v>
          </cell>
          <cell r="G82" t="str">
            <v>Frutiger SA</v>
          </cell>
          <cell r="H82">
            <v>528.9</v>
          </cell>
          <cell r="I82" t="str">
            <v>P</v>
          </cell>
          <cell r="K82">
            <v>42633</v>
          </cell>
          <cell r="M82">
            <v>42663</v>
          </cell>
          <cell r="Q82">
            <v>134</v>
          </cell>
          <cell r="R82" t="str">
            <v/>
          </cell>
          <cell r="S82" t="str">
            <v>ouvert</v>
          </cell>
        </row>
        <row r="83">
          <cell r="A83">
            <v>16626</v>
          </cell>
          <cell r="B83">
            <v>42633</v>
          </cell>
          <cell r="G83" t="str">
            <v>Frutiger SA</v>
          </cell>
          <cell r="H83">
            <v>172.2</v>
          </cell>
          <cell r="I83" t="str">
            <v>P</v>
          </cell>
          <cell r="K83">
            <v>42633</v>
          </cell>
          <cell r="M83">
            <v>42663</v>
          </cell>
          <cell r="Q83">
            <v>134</v>
          </cell>
          <cell r="R83" t="str">
            <v/>
          </cell>
          <cell r="S83" t="str">
            <v>ouvert</v>
          </cell>
        </row>
        <row r="84">
          <cell r="A84">
            <v>16763</v>
          </cell>
          <cell r="B84">
            <v>42621</v>
          </cell>
          <cell r="G84" t="str">
            <v>Cleantex</v>
          </cell>
          <cell r="I84" t="str">
            <v>P</v>
          </cell>
          <cell r="J84" t="str">
            <v>en attend Sarah</v>
          </cell>
          <cell r="K84">
            <v>42634</v>
          </cell>
          <cell r="M84">
            <v>42651</v>
          </cell>
          <cell r="N84" t="str">
            <v>399.9 wird nicht einkassiert, Autowäsche als Gegenleistung</v>
          </cell>
          <cell r="O84" t="str">
            <v>01.12.2016</v>
          </cell>
          <cell r="P84" t="str">
            <v>Caisse</v>
          </cell>
          <cell r="Q84" t="str">
            <v/>
          </cell>
          <cell r="R84" t="str">
            <v>payé</v>
          </cell>
          <cell r="S84">
            <v>71</v>
          </cell>
          <cell r="W84" t="str">
            <v>Dossier était dans : En attend BL -&gt; à classer</v>
          </cell>
        </row>
        <row r="85">
          <cell r="A85">
            <v>16794</v>
          </cell>
          <cell r="B85">
            <v>42634</v>
          </cell>
          <cell r="G85" t="str">
            <v>A. Widmer</v>
          </cell>
          <cell r="H85">
            <v>928.25</v>
          </cell>
          <cell r="I85" t="str">
            <v>P</v>
          </cell>
          <cell r="K85">
            <v>42634</v>
          </cell>
          <cell r="M85">
            <v>42664</v>
          </cell>
          <cell r="Q85">
            <v>133</v>
          </cell>
          <cell r="R85" t="str">
            <v/>
          </cell>
          <cell r="S85" t="str">
            <v>ouvert</v>
          </cell>
        </row>
        <row r="86">
          <cell r="A86">
            <v>16791</v>
          </cell>
          <cell r="B86">
            <v>42634</v>
          </cell>
          <cell r="G86" t="str">
            <v>Perrin Freres Sa</v>
          </cell>
          <cell r="H86">
            <v>1778.75</v>
          </cell>
          <cell r="I86" t="str">
            <v>P</v>
          </cell>
          <cell r="K86">
            <v>42634</v>
          </cell>
          <cell r="M86">
            <v>42664</v>
          </cell>
          <cell r="Q86">
            <v>133</v>
          </cell>
          <cell r="R86" t="str">
            <v/>
          </cell>
          <cell r="S86" t="str">
            <v>ouvert</v>
          </cell>
        </row>
        <row r="87">
          <cell r="A87">
            <v>16782</v>
          </cell>
          <cell r="B87">
            <v>42635</v>
          </cell>
          <cell r="G87" t="str">
            <v>Steiner AG</v>
          </cell>
          <cell r="H87">
            <v>1073.3</v>
          </cell>
          <cell r="I87" t="str">
            <v>P</v>
          </cell>
          <cell r="K87">
            <v>42635</v>
          </cell>
          <cell r="M87">
            <v>42665</v>
          </cell>
          <cell r="O87" t="str">
            <v>11.11.2016</v>
          </cell>
          <cell r="P87" t="str">
            <v>Raiffeisen</v>
          </cell>
          <cell r="Q87" t="str">
            <v/>
          </cell>
          <cell r="R87" t="str">
            <v>payé</v>
          </cell>
          <cell r="S87">
            <v>50</v>
          </cell>
        </row>
        <row r="88">
          <cell r="A88">
            <v>16792</v>
          </cell>
          <cell r="B88">
            <v>42639</v>
          </cell>
          <cell r="G88" t="str">
            <v>Losinger Marazzi</v>
          </cell>
          <cell r="H88">
            <v>272.05</v>
          </cell>
          <cell r="I88" t="str">
            <v>P</v>
          </cell>
          <cell r="K88">
            <v>42639</v>
          </cell>
          <cell r="M88">
            <v>42669</v>
          </cell>
          <cell r="Q88">
            <v>128</v>
          </cell>
          <cell r="R88" t="str">
            <v/>
          </cell>
          <cell r="S88" t="str">
            <v>ouvert</v>
          </cell>
        </row>
        <row r="89">
          <cell r="A89">
            <v>16796</v>
          </cell>
          <cell r="B89">
            <v>42639</v>
          </cell>
          <cell r="G89" t="str">
            <v>Jaquet SA</v>
          </cell>
          <cell r="H89">
            <v>380.85</v>
          </cell>
          <cell r="I89" t="str">
            <v>P</v>
          </cell>
          <cell r="K89">
            <v>42639</v>
          </cell>
          <cell r="M89">
            <v>42669</v>
          </cell>
          <cell r="Q89">
            <v>128</v>
          </cell>
          <cell r="R89" t="str">
            <v/>
          </cell>
          <cell r="S89" t="str">
            <v>ouvert</v>
          </cell>
        </row>
        <row r="90">
          <cell r="A90">
            <v>16802</v>
          </cell>
          <cell r="B90">
            <v>42639</v>
          </cell>
          <cell r="G90" t="str">
            <v>Banos Carlos</v>
          </cell>
          <cell r="H90">
            <v>48</v>
          </cell>
          <cell r="I90" t="str">
            <v>P</v>
          </cell>
          <cell r="K90">
            <v>42639</v>
          </cell>
          <cell r="M90">
            <v>42669</v>
          </cell>
          <cell r="Q90">
            <v>128</v>
          </cell>
          <cell r="R90" t="str">
            <v/>
          </cell>
          <cell r="S90" t="str">
            <v>ouvert</v>
          </cell>
        </row>
        <row r="91">
          <cell r="A91">
            <v>16790</v>
          </cell>
          <cell r="B91">
            <v>42639</v>
          </cell>
          <cell r="G91" t="str">
            <v>Loxam Access</v>
          </cell>
          <cell r="H91">
            <v>179.8</v>
          </cell>
          <cell r="I91" t="str">
            <v>P</v>
          </cell>
          <cell r="K91">
            <v>42639</v>
          </cell>
          <cell r="M91">
            <v>42669</v>
          </cell>
          <cell r="Q91">
            <v>128</v>
          </cell>
          <cell r="R91" t="str">
            <v/>
          </cell>
          <cell r="S91" t="str">
            <v>ouvert</v>
          </cell>
        </row>
        <row r="92">
          <cell r="A92">
            <v>16805</v>
          </cell>
          <cell r="B92">
            <v>42639</v>
          </cell>
          <cell r="G92" t="str">
            <v>Implenia</v>
          </cell>
          <cell r="H92">
            <v>48.5</v>
          </cell>
          <cell r="I92" t="str">
            <v>P</v>
          </cell>
          <cell r="K92">
            <v>42639</v>
          </cell>
          <cell r="M92">
            <v>42669</v>
          </cell>
          <cell r="O92" t="str">
            <v>10.11.2016</v>
          </cell>
          <cell r="P92" t="str">
            <v>Raiffeisen</v>
          </cell>
          <cell r="Q92" t="str">
            <v/>
          </cell>
          <cell r="R92" t="str">
            <v>payé</v>
          </cell>
          <cell r="S92">
            <v>45</v>
          </cell>
        </row>
        <row r="93">
          <cell r="A93">
            <v>16371</v>
          </cell>
          <cell r="B93">
            <v>42639</v>
          </cell>
          <cell r="G93" t="str">
            <v>Steiner AG</v>
          </cell>
          <cell r="I93" t="str">
            <v>P</v>
          </cell>
          <cell r="J93" t="str">
            <v>livré le 10 oct 2016</v>
          </cell>
          <cell r="K93">
            <v>42639</v>
          </cell>
          <cell r="L93" t="str">
            <v>envoyé encore le 25.10.2016</v>
          </cell>
        </row>
        <row r="94">
          <cell r="A94">
            <v>16416</v>
          </cell>
          <cell r="B94">
            <v>42639</v>
          </cell>
          <cell r="G94" t="str">
            <v>Steiner AG</v>
          </cell>
          <cell r="H94">
            <v>7244.45</v>
          </cell>
          <cell r="I94" t="str">
            <v>P</v>
          </cell>
          <cell r="J94" t="str">
            <v>livré fin oct 2016</v>
          </cell>
          <cell r="K94">
            <v>42639</v>
          </cell>
          <cell r="M94">
            <v>42669</v>
          </cell>
          <cell r="N94" t="str">
            <v>paiment le 10.12.2016 selon BH le 29.11.16</v>
          </cell>
          <cell r="O94" t="str">
            <v>09.12.2016</v>
          </cell>
          <cell r="P94" t="str">
            <v>Raiffeisen</v>
          </cell>
          <cell r="Q94" t="str">
            <v/>
          </cell>
          <cell r="R94" t="str">
            <v>payé</v>
          </cell>
          <cell r="S94">
            <v>74</v>
          </cell>
        </row>
        <row r="95">
          <cell r="A95">
            <v>16795</v>
          </cell>
          <cell r="B95">
            <v>42640</v>
          </cell>
          <cell r="G95" t="str">
            <v>Steiner AG</v>
          </cell>
          <cell r="H95">
            <v>166.05</v>
          </cell>
          <cell r="I95" t="str">
            <v>P</v>
          </cell>
          <cell r="J95" t="str">
            <v>en attend Sarah</v>
          </cell>
          <cell r="K95">
            <v>42640</v>
          </cell>
          <cell r="L95" t="str">
            <v>+2</v>
          </cell>
          <cell r="M95">
            <v>42670</v>
          </cell>
          <cell r="O95" t="str">
            <v>10.11.2016</v>
          </cell>
          <cell r="P95" t="str">
            <v>Raiffeisen</v>
          </cell>
          <cell r="Q95" t="str">
            <v/>
          </cell>
          <cell r="R95" t="str">
            <v>payé</v>
          </cell>
          <cell r="S95">
            <v>44</v>
          </cell>
          <cell r="W95" t="str">
            <v>BL mais dans PELLE : à facturé &amp; Quantité manquant?</v>
          </cell>
        </row>
        <row r="96">
          <cell r="A96">
            <v>16746</v>
          </cell>
          <cell r="B96">
            <v>42640</v>
          </cell>
          <cell r="G96" t="str">
            <v>Fagsi AG</v>
          </cell>
          <cell r="I96" t="str">
            <v>P</v>
          </cell>
          <cell r="J96" t="str">
            <v>était envoyé de nouveau 8227.15</v>
          </cell>
          <cell r="K96">
            <v>42640</v>
          </cell>
          <cell r="L96" t="str">
            <v>+2</v>
          </cell>
          <cell r="M96">
            <v>42670</v>
          </cell>
          <cell r="Q96">
            <v>127</v>
          </cell>
          <cell r="R96" t="str">
            <v/>
          </cell>
          <cell r="S96" t="str">
            <v>ouvert</v>
          </cell>
        </row>
        <row r="97">
          <cell r="A97">
            <v>16803</v>
          </cell>
          <cell r="B97">
            <v>42640</v>
          </cell>
          <cell r="G97" t="str">
            <v>Bollini SA</v>
          </cell>
          <cell r="H97">
            <v>848.9</v>
          </cell>
          <cell r="I97" t="str">
            <v>P</v>
          </cell>
          <cell r="K97">
            <v>42640</v>
          </cell>
          <cell r="L97" t="str">
            <v>+2</v>
          </cell>
          <cell r="M97">
            <v>42670</v>
          </cell>
          <cell r="O97" t="str">
            <v>14.11.2016</v>
          </cell>
          <cell r="P97" t="str">
            <v>Raiffeisen</v>
          </cell>
          <cell r="Q97" t="str">
            <v/>
          </cell>
          <cell r="R97" t="str">
            <v>payé</v>
          </cell>
          <cell r="S97">
            <v>48</v>
          </cell>
        </row>
        <row r="98">
          <cell r="A98">
            <v>16738</v>
          </cell>
          <cell r="B98">
            <v>42640</v>
          </cell>
          <cell r="G98" t="str">
            <v>Steiner AG</v>
          </cell>
          <cell r="H98">
            <v>401.3</v>
          </cell>
          <cell r="I98" t="str">
            <v>P</v>
          </cell>
          <cell r="K98">
            <v>42640</v>
          </cell>
          <cell r="L98" t="str">
            <v>+2</v>
          </cell>
          <cell r="M98">
            <v>42670</v>
          </cell>
          <cell r="O98" t="str">
            <v>10.11.2016</v>
          </cell>
          <cell r="P98" t="str">
            <v>Raiffeisen</v>
          </cell>
          <cell r="Q98" t="str">
            <v/>
          </cell>
          <cell r="R98" t="str">
            <v>payé</v>
          </cell>
          <cell r="S98">
            <v>44</v>
          </cell>
        </row>
        <row r="99">
          <cell r="A99">
            <v>16599</v>
          </cell>
          <cell r="B99">
            <v>42640</v>
          </cell>
          <cell r="G99" t="str">
            <v>Boissons Service Blas SA</v>
          </cell>
          <cell r="H99">
            <v>157.44999999999999</v>
          </cell>
          <cell r="I99" t="str">
            <v>P</v>
          </cell>
          <cell r="K99">
            <v>42640</v>
          </cell>
          <cell r="L99" t="str">
            <v>+2</v>
          </cell>
          <cell r="M99">
            <v>42670</v>
          </cell>
          <cell r="O99" t="str">
            <v>07.11.2016</v>
          </cell>
          <cell r="P99" t="str">
            <v>Raiffeisen</v>
          </cell>
          <cell r="Q99" t="str">
            <v/>
          </cell>
          <cell r="R99" t="str">
            <v>payé</v>
          </cell>
          <cell r="S99">
            <v>41</v>
          </cell>
        </row>
        <row r="100">
          <cell r="A100">
            <v>16605</v>
          </cell>
          <cell r="B100">
            <v>42640</v>
          </cell>
          <cell r="G100" t="str">
            <v>Clot Sa</v>
          </cell>
          <cell r="H100">
            <v>270</v>
          </cell>
          <cell r="I100" t="str">
            <v>P</v>
          </cell>
          <cell r="K100">
            <v>42640</v>
          </cell>
          <cell r="L100" t="str">
            <v>+2</v>
          </cell>
          <cell r="M100">
            <v>42670</v>
          </cell>
          <cell r="Q100">
            <v>127</v>
          </cell>
          <cell r="R100" t="str">
            <v/>
          </cell>
          <cell r="S100" t="str">
            <v>ouvert</v>
          </cell>
        </row>
        <row r="101">
          <cell r="A101">
            <v>16808</v>
          </cell>
          <cell r="B101">
            <v>42641</v>
          </cell>
          <cell r="G101" t="str">
            <v xml:space="preserve">Laurant Membrez </v>
          </cell>
          <cell r="H101">
            <v>344.4</v>
          </cell>
          <cell r="I101" t="str">
            <v>P</v>
          </cell>
          <cell r="K101">
            <v>42641</v>
          </cell>
          <cell r="L101" t="str">
            <v>+1</v>
          </cell>
          <cell r="M101">
            <v>42671</v>
          </cell>
          <cell r="O101" t="str">
            <v>09.11.2016</v>
          </cell>
          <cell r="P101" t="str">
            <v>Raiffeisen</v>
          </cell>
          <cell r="Q101" t="str">
            <v/>
          </cell>
          <cell r="R101" t="str">
            <v>payé</v>
          </cell>
          <cell r="S101">
            <v>42</v>
          </cell>
        </row>
        <row r="102">
          <cell r="A102">
            <v>16655</v>
          </cell>
          <cell r="B102">
            <v>42641</v>
          </cell>
          <cell r="G102" t="str">
            <v>Implenia</v>
          </cell>
          <cell r="H102">
            <v>1782.5</v>
          </cell>
          <cell r="I102" t="str">
            <v>P</v>
          </cell>
          <cell r="K102">
            <v>42641</v>
          </cell>
          <cell r="L102" t="str">
            <v>+1</v>
          </cell>
          <cell r="M102">
            <v>42671</v>
          </cell>
          <cell r="O102" t="str">
            <v>10.11.2016</v>
          </cell>
          <cell r="P102" t="str">
            <v>Raiffeisen</v>
          </cell>
          <cell r="Q102" t="str">
            <v/>
          </cell>
          <cell r="R102" t="str">
            <v>payé</v>
          </cell>
          <cell r="S102">
            <v>43</v>
          </cell>
        </row>
        <row r="103">
          <cell r="A103">
            <v>16811</v>
          </cell>
          <cell r="B103">
            <v>42642</v>
          </cell>
          <cell r="G103" t="str">
            <v>Commune de Veytaux</v>
          </cell>
          <cell r="H103">
            <v>657</v>
          </cell>
          <cell r="I103" t="str">
            <v>P</v>
          </cell>
          <cell r="K103">
            <v>42642</v>
          </cell>
          <cell r="M103">
            <v>42672</v>
          </cell>
          <cell r="O103" t="str">
            <v>11.11.2016</v>
          </cell>
          <cell r="P103" t="str">
            <v>Raiffeisen</v>
          </cell>
          <cell r="Q103" t="str">
            <v/>
          </cell>
          <cell r="R103" t="str">
            <v>payé</v>
          </cell>
          <cell r="S103">
            <v>43</v>
          </cell>
        </row>
        <row r="104">
          <cell r="A104">
            <v>16816</v>
          </cell>
          <cell r="B104">
            <v>42642</v>
          </cell>
          <cell r="G104" t="str">
            <v>Metamorphosis</v>
          </cell>
          <cell r="H104">
            <v>108.25</v>
          </cell>
          <cell r="I104" t="str">
            <v>P</v>
          </cell>
          <cell r="K104">
            <v>42642</v>
          </cell>
          <cell r="M104">
            <v>42672</v>
          </cell>
          <cell r="O104" t="str">
            <v>07.11.2016</v>
          </cell>
          <cell r="P104" t="str">
            <v>Raiffeisen</v>
          </cell>
          <cell r="Q104" t="str">
            <v/>
          </cell>
          <cell r="R104" t="str">
            <v>payé</v>
          </cell>
          <cell r="S104">
            <v>39</v>
          </cell>
        </row>
        <row r="105">
          <cell r="A105">
            <v>16813</v>
          </cell>
          <cell r="B105">
            <v>42642</v>
          </cell>
          <cell r="G105" t="str">
            <v>Fun Body</v>
          </cell>
          <cell r="H105">
            <v>123</v>
          </cell>
          <cell r="I105" t="str">
            <v>P</v>
          </cell>
          <cell r="K105">
            <v>42642</v>
          </cell>
          <cell r="M105">
            <v>42672</v>
          </cell>
          <cell r="Q105">
            <v>125</v>
          </cell>
          <cell r="R105" t="str">
            <v/>
          </cell>
          <cell r="S105" t="str">
            <v>ouvert</v>
          </cell>
        </row>
        <row r="106">
          <cell r="A106">
            <v>16814</v>
          </cell>
          <cell r="B106">
            <v>42642</v>
          </cell>
          <cell r="G106" t="str">
            <v>Scrasa SA</v>
          </cell>
          <cell r="H106">
            <v>457.95</v>
          </cell>
          <cell r="I106" t="str">
            <v>P</v>
          </cell>
          <cell r="K106">
            <v>42642</v>
          </cell>
          <cell r="M106">
            <v>42672</v>
          </cell>
          <cell r="O106" t="str">
            <v>18.11.2016</v>
          </cell>
          <cell r="Q106" t="str">
            <v/>
          </cell>
          <cell r="R106" t="str">
            <v>payé</v>
          </cell>
          <cell r="S106">
            <v>50</v>
          </cell>
        </row>
        <row r="107">
          <cell r="A107">
            <v>16804</v>
          </cell>
          <cell r="B107">
            <v>42643</v>
          </cell>
          <cell r="G107" t="str">
            <v>Losinger Marazzi</v>
          </cell>
          <cell r="H107">
            <v>6130.95</v>
          </cell>
          <cell r="I107" t="str">
            <v>P</v>
          </cell>
          <cell r="K107">
            <v>42643</v>
          </cell>
          <cell r="M107">
            <v>42673</v>
          </cell>
          <cell r="Q107">
            <v>124</v>
          </cell>
          <cell r="R107" t="str">
            <v/>
          </cell>
          <cell r="S107" t="str">
            <v>ouvert</v>
          </cell>
        </row>
        <row r="108">
          <cell r="A108">
            <v>16812</v>
          </cell>
          <cell r="B108">
            <v>42643</v>
          </cell>
          <cell r="G108" t="str">
            <v>Implenia</v>
          </cell>
          <cell r="H108">
            <v>1791.1</v>
          </cell>
          <cell r="I108" t="str">
            <v>P</v>
          </cell>
          <cell r="K108">
            <v>42643</v>
          </cell>
          <cell r="M108">
            <v>42673</v>
          </cell>
          <cell r="O108" t="str">
            <v>10.11.2016</v>
          </cell>
          <cell r="P108" t="str">
            <v>Raiffeisen</v>
          </cell>
          <cell r="Q108" t="str">
            <v/>
          </cell>
          <cell r="R108" t="str">
            <v>payé</v>
          </cell>
          <cell r="S108">
            <v>41</v>
          </cell>
        </row>
        <row r="109">
          <cell r="A109">
            <v>16801</v>
          </cell>
          <cell r="B109">
            <v>42643</v>
          </cell>
          <cell r="G109" t="str">
            <v>Loxam Access</v>
          </cell>
          <cell r="H109">
            <v>160.9</v>
          </cell>
          <cell r="I109" t="str">
            <v>P</v>
          </cell>
          <cell r="K109">
            <v>42643</v>
          </cell>
          <cell r="M109">
            <v>42673</v>
          </cell>
          <cell r="Q109">
            <v>124</v>
          </cell>
          <cell r="R109" t="str">
            <v/>
          </cell>
          <cell r="S109" t="str">
            <v>ouvert</v>
          </cell>
        </row>
        <row r="110">
          <cell r="A110">
            <v>16823</v>
          </cell>
          <cell r="B110">
            <v>42643</v>
          </cell>
          <cell r="G110" t="str">
            <v>ECM</v>
          </cell>
          <cell r="H110">
            <v>147.6</v>
          </cell>
          <cell r="I110" t="str">
            <v>P</v>
          </cell>
          <cell r="J110" t="str">
            <v>donné à Gabriel</v>
          </cell>
          <cell r="K110">
            <v>42643</v>
          </cell>
          <cell r="M110">
            <v>42673</v>
          </cell>
          <cell r="Q110">
            <v>124</v>
          </cell>
          <cell r="R110" t="str">
            <v/>
          </cell>
          <cell r="S110" t="str">
            <v>ouvert</v>
          </cell>
        </row>
        <row r="111">
          <cell r="A111">
            <v>16807</v>
          </cell>
          <cell r="B111">
            <v>42643</v>
          </cell>
          <cell r="G111" t="str">
            <v>Garage Autos</v>
          </cell>
          <cell r="H111">
            <v>147.6</v>
          </cell>
          <cell r="I111" t="str">
            <v>P</v>
          </cell>
          <cell r="K111">
            <v>42643</v>
          </cell>
          <cell r="M111">
            <v>42673</v>
          </cell>
          <cell r="Q111">
            <v>124</v>
          </cell>
          <cell r="R111" t="str">
            <v/>
          </cell>
          <cell r="S111" t="str">
            <v>ouvert</v>
          </cell>
        </row>
        <row r="112">
          <cell r="A112">
            <v>16827</v>
          </cell>
          <cell r="B112">
            <v>42647</v>
          </cell>
          <cell r="G112" t="str">
            <v>Orlatti Logistique SA</v>
          </cell>
          <cell r="H112">
            <v>264.60000000000002</v>
          </cell>
          <cell r="I112" t="str">
            <v>P</v>
          </cell>
          <cell r="K112">
            <v>42647</v>
          </cell>
          <cell r="M112">
            <v>42677</v>
          </cell>
          <cell r="Q112">
            <v>120</v>
          </cell>
          <cell r="R112" t="str">
            <v/>
          </cell>
          <cell r="S112" t="str">
            <v>ouvert</v>
          </cell>
        </row>
        <row r="113">
          <cell r="A113">
            <v>16826</v>
          </cell>
          <cell r="B113">
            <v>42647</v>
          </cell>
          <cell r="G113" t="str">
            <v>Perrin Frères SA</v>
          </cell>
          <cell r="H113">
            <v>529.20000000000005</v>
          </cell>
          <cell r="I113" t="str">
            <v>P</v>
          </cell>
          <cell r="K113">
            <v>42647</v>
          </cell>
          <cell r="M113">
            <v>42677</v>
          </cell>
          <cell r="Q113">
            <v>120</v>
          </cell>
          <cell r="R113" t="str">
            <v/>
          </cell>
          <cell r="S113" t="str">
            <v>ouvert</v>
          </cell>
        </row>
        <row r="114">
          <cell r="A114">
            <v>16821</v>
          </cell>
          <cell r="B114">
            <v>42647</v>
          </cell>
          <cell r="G114" t="str">
            <v>Frutiger SA</v>
          </cell>
          <cell r="H114">
            <v>762.1</v>
          </cell>
          <cell r="I114" t="str">
            <v>P</v>
          </cell>
          <cell r="K114">
            <v>42647</v>
          </cell>
          <cell r="M114">
            <v>42677</v>
          </cell>
          <cell r="Q114">
            <v>120</v>
          </cell>
          <cell r="R114" t="str">
            <v/>
          </cell>
          <cell r="S114" t="str">
            <v>ouvert</v>
          </cell>
        </row>
        <row r="115">
          <cell r="A115">
            <v>16809</v>
          </cell>
          <cell r="B115">
            <v>42647</v>
          </cell>
          <cell r="G115" t="str">
            <v>SAPCO SA</v>
          </cell>
          <cell r="H115">
            <v>2031.9</v>
          </cell>
          <cell r="I115" t="str">
            <v>P</v>
          </cell>
          <cell r="K115">
            <v>42647</v>
          </cell>
          <cell r="M115">
            <v>42677</v>
          </cell>
          <cell r="Q115">
            <v>120</v>
          </cell>
          <cell r="R115" t="str">
            <v/>
          </cell>
          <cell r="S115" t="str">
            <v>ouvert</v>
          </cell>
        </row>
        <row r="116">
          <cell r="A116">
            <v>16810</v>
          </cell>
          <cell r="B116">
            <v>42647</v>
          </cell>
          <cell r="G116" t="str">
            <v>Losinger Marazzi</v>
          </cell>
          <cell r="H116">
            <v>2211.1</v>
          </cell>
          <cell r="I116" t="str">
            <v>P</v>
          </cell>
          <cell r="K116">
            <v>42647</v>
          </cell>
          <cell r="M116">
            <v>42677</v>
          </cell>
          <cell r="Q116">
            <v>120</v>
          </cell>
          <cell r="R116" t="str">
            <v/>
          </cell>
          <cell r="S116" t="str">
            <v>ouvert</v>
          </cell>
        </row>
        <row r="117">
          <cell r="A117">
            <v>16807</v>
          </cell>
          <cell r="B117">
            <v>42649</v>
          </cell>
          <cell r="G117" t="str">
            <v>Sarteur Yves</v>
          </cell>
          <cell r="H117">
            <v>147.6</v>
          </cell>
          <cell r="I117" t="str">
            <v>P</v>
          </cell>
          <cell r="J117" t="str">
            <v>déjà envoyé mais à la mauvais adresse</v>
          </cell>
          <cell r="K117">
            <v>42649</v>
          </cell>
          <cell r="M117">
            <v>42679</v>
          </cell>
          <cell r="Q117">
            <v>118</v>
          </cell>
          <cell r="R117" t="str">
            <v/>
          </cell>
          <cell r="S117" t="str">
            <v>ouvert</v>
          </cell>
        </row>
        <row r="118">
          <cell r="A118">
            <v>16833</v>
          </cell>
          <cell r="B118">
            <v>42649</v>
          </cell>
          <cell r="G118" t="str">
            <v>Commune d'Aigle</v>
          </cell>
          <cell r="H118">
            <v>1558.85</v>
          </cell>
          <cell r="I118" t="str">
            <v>P</v>
          </cell>
          <cell r="K118">
            <v>42649</v>
          </cell>
          <cell r="M118">
            <v>42679</v>
          </cell>
          <cell r="Q118">
            <v>118</v>
          </cell>
          <cell r="R118" t="str">
            <v/>
          </cell>
          <cell r="S118" t="str">
            <v>ouvert</v>
          </cell>
        </row>
        <row r="119">
          <cell r="A119">
            <v>16837</v>
          </cell>
          <cell r="B119">
            <v>42649</v>
          </cell>
          <cell r="G119" t="str">
            <v>Camandona SA</v>
          </cell>
          <cell r="H119">
            <v>846.7</v>
          </cell>
          <cell r="I119" t="str">
            <v>P</v>
          </cell>
          <cell r="K119">
            <v>42649</v>
          </cell>
          <cell r="M119">
            <v>42679</v>
          </cell>
          <cell r="O119" t="str">
            <v>14.12.2016</v>
          </cell>
          <cell r="P119" t="str">
            <v>Raiffeisen</v>
          </cell>
          <cell r="Q119" t="str">
            <v/>
          </cell>
          <cell r="R119" t="str">
            <v>payé</v>
          </cell>
          <cell r="S119">
            <v>69</v>
          </cell>
        </row>
        <row r="120">
          <cell r="A120">
            <v>16830</v>
          </cell>
          <cell r="B120">
            <v>42649</v>
          </cell>
          <cell r="G120" t="str">
            <v>Maulini SA</v>
          </cell>
          <cell r="H120">
            <v>863.35</v>
          </cell>
          <cell r="I120" t="str">
            <v>P</v>
          </cell>
          <cell r="K120">
            <v>42649</v>
          </cell>
          <cell r="M120">
            <v>42679</v>
          </cell>
          <cell r="O120" t="str">
            <v>07.11.2016</v>
          </cell>
          <cell r="P120" t="str">
            <v>Raiffeisen</v>
          </cell>
          <cell r="Q120" t="str">
            <v/>
          </cell>
          <cell r="R120" t="str">
            <v>payé</v>
          </cell>
          <cell r="S120">
            <v>32</v>
          </cell>
        </row>
        <row r="121">
          <cell r="A121">
            <v>16836</v>
          </cell>
          <cell r="B121">
            <v>42649</v>
          </cell>
          <cell r="G121" t="str">
            <v>Implenia</v>
          </cell>
          <cell r="H121">
            <v>1196.8</v>
          </cell>
          <cell r="I121" t="str">
            <v>P</v>
          </cell>
          <cell r="K121">
            <v>42649</v>
          </cell>
          <cell r="M121">
            <v>42679</v>
          </cell>
          <cell r="O121" t="str">
            <v>18.11.2016</v>
          </cell>
          <cell r="P121" t="str">
            <v>Raiffeisen</v>
          </cell>
          <cell r="Q121" t="str">
            <v/>
          </cell>
          <cell r="R121" t="str">
            <v>payé</v>
          </cell>
          <cell r="S121">
            <v>43</v>
          </cell>
        </row>
        <row r="122">
          <cell r="A122">
            <v>16835</v>
          </cell>
          <cell r="B122">
            <v>42649</v>
          </cell>
          <cell r="G122" t="str">
            <v>M. Laurent Pradel</v>
          </cell>
          <cell r="H122">
            <v>150.54</v>
          </cell>
          <cell r="I122" t="str">
            <v>A</v>
          </cell>
          <cell r="K122">
            <v>42649</v>
          </cell>
          <cell r="M122">
            <v>42679</v>
          </cell>
          <cell r="O122" t="str">
            <v>07.10.2016</v>
          </cell>
          <cell r="Q122" t="str">
            <v/>
          </cell>
          <cell r="R122" t="str">
            <v>payé</v>
          </cell>
          <cell r="S122">
            <v>1</v>
          </cell>
        </row>
        <row r="123">
          <cell r="A123">
            <v>16822</v>
          </cell>
          <cell r="B123">
            <v>42654</v>
          </cell>
          <cell r="G123" t="str">
            <v>Green-Motion Sàrl</v>
          </cell>
          <cell r="H123">
            <v>3064.45</v>
          </cell>
          <cell r="I123" t="str">
            <v>M</v>
          </cell>
          <cell r="K123">
            <v>42654</v>
          </cell>
          <cell r="L123" t="str">
            <v>KP</v>
          </cell>
          <cell r="M123">
            <v>42684</v>
          </cell>
          <cell r="N123" t="str">
            <v>paiement S48</v>
          </cell>
          <cell r="O123" t="str">
            <v>07.12.2016</v>
          </cell>
          <cell r="P123" t="str">
            <v>Raiffeisen</v>
          </cell>
          <cell r="Q123" t="str">
            <v/>
          </cell>
          <cell r="R123" t="str">
            <v>payé</v>
          </cell>
          <cell r="S123">
            <v>57</v>
          </cell>
        </row>
        <row r="124">
          <cell r="A124">
            <v>16843</v>
          </cell>
          <cell r="B124">
            <v>42654</v>
          </cell>
          <cell r="G124" t="str">
            <v>Fun Body</v>
          </cell>
          <cell r="H124">
            <v>123</v>
          </cell>
          <cell r="I124" t="str">
            <v>P</v>
          </cell>
          <cell r="K124">
            <v>42654</v>
          </cell>
          <cell r="M124">
            <v>42684</v>
          </cell>
          <cell r="O124" t="str">
            <v>08.11.2016</v>
          </cell>
          <cell r="P124" t="str">
            <v>Raiffeisen</v>
          </cell>
          <cell r="Q124" t="str">
            <v/>
          </cell>
          <cell r="R124" t="str">
            <v>payé</v>
          </cell>
          <cell r="S124">
            <v>28</v>
          </cell>
        </row>
        <row r="125">
          <cell r="A125">
            <v>16714</v>
          </cell>
          <cell r="B125">
            <v>42654</v>
          </cell>
          <cell r="G125" t="str">
            <v>André Stadler SA</v>
          </cell>
          <cell r="H125">
            <v>2283.5500000000002</v>
          </cell>
          <cell r="I125" t="str">
            <v>P</v>
          </cell>
          <cell r="K125">
            <v>42654</v>
          </cell>
          <cell r="M125">
            <v>42684</v>
          </cell>
          <cell r="O125" t="str">
            <v>09.11.2016</v>
          </cell>
          <cell r="P125" t="str">
            <v>Raiffeisen</v>
          </cell>
          <cell r="Q125" t="str">
            <v/>
          </cell>
          <cell r="R125" t="str">
            <v>payé</v>
          </cell>
          <cell r="S125">
            <v>29</v>
          </cell>
        </row>
        <row r="126">
          <cell r="A126">
            <v>16829</v>
          </cell>
          <cell r="B126">
            <v>42654</v>
          </cell>
          <cell r="G126" t="str">
            <v>Fagsi AG</v>
          </cell>
          <cell r="H126">
            <v>2302.15</v>
          </cell>
          <cell r="I126" t="str">
            <v>P</v>
          </cell>
          <cell r="K126">
            <v>42654</v>
          </cell>
          <cell r="M126">
            <v>42684</v>
          </cell>
          <cell r="O126" t="str">
            <v>24.11.2016</v>
          </cell>
          <cell r="P126" t="str">
            <v>Raiffeisen</v>
          </cell>
          <cell r="Q126" t="str">
            <v/>
          </cell>
          <cell r="R126" t="str">
            <v>payé</v>
          </cell>
          <cell r="S126">
            <v>44</v>
          </cell>
        </row>
        <row r="127">
          <cell r="A127">
            <v>16832</v>
          </cell>
          <cell r="B127">
            <v>42654</v>
          </cell>
          <cell r="G127" t="str">
            <v>Losinger Marazzi</v>
          </cell>
          <cell r="H127">
            <v>997.7</v>
          </cell>
          <cell r="I127" t="str">
            <v>P</v>
          </cell>
          <cell r="K127">
            <v>42654</v>
          </cell>
          <cell r="M127">
            <v>42684</v>
          </cell>
          <cell r="O127" t="str">
            <v>10.11.2016</v>
          </cell>
          <cell r="P127" t="str">
            <v>Raiffeisen</v>
          </cell>
          <cell r="Q127" t="str">
            <v/>
          </cell>
          <cell r="R127" t="str">
            <v>payé</v>
          </cell>
          <cell r="S127">
            <v>30</v>
          </cell>
        </row>
        <row r="128">
          <cell r="A128">
            <v>16815</v>
          </cell>
          <cell r="B128">
            <v>42654</v>
          </cell>
          <cell r="D128" t="str">
            <v>x</v>
          </cell>
          <cell r="G128" t="str">
            <v>Steiner AG</v>
          </cell>
          <cell r="H128">
            <v>1095.25</v>
          </cell>
          <cell r="I128" t="str">
            <v>P</v>
          </cell>
          <cell r="J128" t="str">
            <v>reenvoyé le 29.11.2016 car par recu</v>
          </cell>
          <cell r="K128">
            <v>42654</v>
          </cell>
          <cell r="L128" t="str">
            <v>KP</v>
          </cell>
          <cell r="M128">
            <v>42684</v>
          </cell>
          <cell r="Q128">
            <v>113</v>
          </cell>
          <cell r="R128" t="str">
            <v/>
          </cell>
          <cell r="S128" t="str">
            <v>ouvert</v>
          </cell>
        </row>
        <row r="129">
          <cell r="A129">
            <v>16842</v>
          </cell>
          <cell r="B129">
            <v>42655</v>
          </cell>
          <cell r="G129" t="str">
            <v>Marti Construction</v>
          </cell>
          <cell r="H129">
            <v>4596.6499999999996</v>
          </cell>
          <cell r="I129" t="str">
            <v>P</v>
          </cell>
          <cell r="K129">
            <v>42655</v>
          </cell>
          <cell r="M129">
            <v>42685</v>
          </cell>
          <cell r="N129" t="str">
            <v>paiement prevu le 2.12.16</v>
          </cell>
          <cell r="O129" t="str">
            <v>05.12.2016</v>
          </cell>
          <cell r="P129" t="str">
            <v>Raiffeisen</v>
          </cell>
          <cell r="Q129" t="str">
            <v/>
          </cell>
          <cell r="R129" t="str">
            <v>payé</v>
          </cell>
          <cell r="S129">
            <v>54</v>
          </cell>
        </row>
        <row r="130">
          <cell r="A130">
            <v>16851</v>
          </cell>
          <cell r="B130">
            <v>42656</v>
          </cell>
          <cell r="G130" t="str">
            <v>USBfactory Sàrl</v>
          </cell>
          <cell r="H130">
            <v>108.25</v>
          </cell>
          <cell r="I130" t="str">
            <v>P</v>
          </cell>
          <cell r="K130">
            <v>42656</v>
          </cell>
          <cell r="M130">
            <v>42686</v>
          </cell>
          <cell r="O130" t="str">
            <v>12.10.2016</v>
          </cell>
          <cell r="P130" t="str">
            <v>Raiffeisen</v>
          </cell>
          <cell r="Q130" t="str">
            <v/>
          </cell>
          <cell r="R130" t="str">
            <v>payé</v>
          </cell>
          <cell r="S130">
            <v>-1</v>
          </cell>
        </row>
        <row r="131">
          <cell r="A131">
            <v>16845</v>
          </cell>
          <cell r="B131">
            <v>42656</v>
          </cell>
          <cell r="D131" t="str">
            <v>x</v>
          </cell>
          <cell r="G131" t="str">
            <v>Prodimport</v>
          </cell>
          <cell r="H131">
            <v>337</v>
          </cell>
          <cell r="I131" t="str">
            <v>P</v>
          </cell>
          <cell r="K131">
            <v>42656</v>
          </cell>
          <cell r="M131">
            <v>42686</v>
          </cell>
          <cell r="N131" t="str">
            <v>paiement net à réception??</v>
          </cell>
          <cell r="O131" t="str">
            <v>29.12.2016</v>
          </cell>
          <cell r="P131" t="str">
            <v>Raiffeisen</v>
          </cell>
          <cell r="Q131" t="str">
            <v/>
          </cell>
          <cell r="R131" t="str">
            <v>payé</v>
          </cell>
          <cell r="S131">
            <v>77</v>
          </cell>
        </row>
        <row r="132">
          <cell r="A132">
            <v>16855</v>
          </cell>
          <cell r="B132">
            <v>42660</v>
          </cell>
          <cell r="G132" t="str">
            <v>Atelier Delachaux</v>
          </cell>
          <cell r="H132">
            <v>1204.32</v>
          </cell>
          <cell r="I132" t="str">
            <v>A</v>
          </cell>
          <cell r="K132">
            <v>42660</v>
          </cell>
          <cell r="M132">
            <v>42690</v>
          </cell>
          <cell r="Q132">
            <v>107</v>
          </cell>
          <cell r="R132" t="str">
            <v/>
          </cell>
          <cell r="S132" t="str">
            <v>ouvert</v>
          </cell>
        </row>
        <row r="133">
          <cell r="A133">
            <v>16854</v>
          </cell>
          <cell r="B133">
            <v>42661</v>
          </cell>
          <cell r="G133" t="str">
            <v>Commune d'Aigle</v>
          </cell>
          <cell r="H133">
            <v>389.55</v>
          </cell>
          <cell r="I133" t="str">
            <v>P</v>
          </cell>
          <cell r="K133">
            <v>42661</v>
          </cell>
          <cell r="M133">
            <v>42691</v>
          </cell>
          <cell r="O133" t="str">
            <v>23.11.2016</v>
          </cell>
          <cell r="P133" t="str">
            <v>Raiffeisen</v>
          </cell>
          <cell r="Q133" t="str">
            <v/>
          </cell>
          <cell r="R133" t="str">
            <v>payé</v>
          </cell>
          <cell r="S133">
            <v>36</v>
          </cell>
        </row>
        <row r="134">
          <cell r="A134">
            <v>438</v>
          </cell>
          <cell r="B134">
            <v>42661</v>
          </cell>
          <cell r="G134" t="str">
            <v>Vente Directe</v>
          </cell>
          <cell r="H134">
            <v>52.9</v>
          </cell>
          <cell r="I134" t="str">
            <v>R</v>
          </cell>
          <cell r="K134">
            <v>42661</v>
          </cell>
          <cell r="M134">
            <v>42691</v>
          </cell>
          <cell r="O134" t="str">
            <v>18.10.2016</v>
          </cell>
          <cell r="Q134" t="str">
            <v/>
          </cell>
          <cell r="R134" t="str">
            <v>payé</v>
          </cell>
          <cell r="S134">
            <v>0</v>
          </cell>
        </row>
        <row r="135">
          <cell r="A135">
            <v>16858</v>
          </cell>
          <cell r="B135">
            <v>42661</v>
          </cell>
          <cell r="G135" t="str">
            <v>Swissafrika</v>
          </cell>
          <cell r="H135">
            <v>41</v>
          </cell>
          <cell r="I135" t="str">
            <v>R</v>
          </cell>
          <cell r="K135">
            <v>42661</v>
          </cell>
          <cell r="M135">
            <v>42691</v>
          </cell>
          <cell r="O135" t="str">
            <v>18.10.2016</v>
          </cell>
          <cell r="Q135" t="str">
            <v/>
          </cell>
          <cell r="R135" t="str">
            <v>payé</v>
          </cell>
          <cell r="S135">
            <v>0</v>
          </cell>
        </row>
        <row r="136">
          <cell r="A136">
            <v>16857</v>
          </cell>
          <cell r="B136">
            <v>42662</v>
          </cell>
          <cell r="G136" t="str">
            <v>Avesco Rent AG</v>
          </cell>
          <cell r="H136">
            <v>221.4</v>
          </cell>
          <cell r="I136" t="str">
            <v>P</v>
          </cell>
          <cell r="K136">
            <v>42664</v>
          </cell>
          <cell r="L136" t="str">
            <v>MAT</v>
          </cell>
          <cell r="M136">
            <v>42692</v>
          </cell>
          <cell r="O136" t="str">
            <v>22.11.2016</v>
          </cell>
          <cell r="P136" t="str">
            <v>Raiffeisen</v>
          </cell>
          <cell r="Q136" t="str">
            <v/>
          </cell>
          <cell r="R136" t="str">
            <v>payé</v>
          </cell>
          <cell r="S136">
            <v>32</v>
          </cell>
        </row>
        <row r="137">
          <cell r="A137">
            <v>16864</v>
          </cell>
          <cell r="B137">
            <v>42662</v>
          </cell>
          <cell r="G137" t="str">
            <v>Steiner AG</v>
          </cell>
          <cell r="H137">
            <v>166.05</v>
          </cell>
          <cell r="I137" t="str">
            <v>P</v>
          </cell>
          <cell r="K137">
            <v>42664</v>
          </cell>
          <cell r="L137" t="str">
            <v>MAT</v>
          </cell>
          <cell r="M137">
            <v>42692</v>
          </cell>
          <cell r="N137" t="str">
            <v>Zahlung am 10.12.2016</v>
          </cell>
          <cell r="O137" t="str">
            <v>09.12.2016</v>
          </cell>
          <cell r="P137" t="str">
            <v>Raiffeisen</v>
          </cell>
          <cell r="Q137" t="str">
            <v/>
          </cell>
          <cell r="R137" t="str">
            <v>payé</v>
          </cell>
          <cell r="S137">
            <v>49</v>
          </cell>
        </row>
        <row r="138">
          <cell r="A138">
            <v>16865</v>
          </cell>
          <cell r="B138">
            <v>42662</v>
          </cell>
          <cell r="G138" t="str">
            <v>Bosson Combustibles SA</v>
          </cell>
          <cell r="H138">
            <v>602.15</v>
          </cell>
          <cell r="I138" t="str">
            <v>A</v>
          </cell>
          <cell r="K138">
            <v>42662</v>
          </cell>
          <cell r="M138">
            <v>42692</v>
          </cell>
          <cell r="Q138">
            <v>105</v>
          </cell>
          <cell r="R138" t="str">
            <v/>
          </cell>
          <cell r="S138" t="str">
            <v>ouvert</v>
          </cell>
        </row>
        <row r="139">
          <cell r="A139">
            <v>16860</v>
          </cell>
          <cell r="B139">
            <v>42663</v>
          </cell>
          <cell r="G139" t="str">
            <v>ZED Logistique</v>
          </cell>
          <cell r="H139">
            <v>1037.0999999999999</v>
          </cell>
          <cell r="I139" t="str">
            <v>P</v>
          </cell>
          <cell r="K139">
            <v>42664</v>
          </cell>
          <cell r="L139" t="str">
            <v>MAT</v>
          </cell>
          <cell r="M139">
            <v>42693</v>
          </cell>
          <cell r="O139" t="str">
            <v>30.11.2016</v>
          </cell>
          <cell r="P139" t="str">
            <v>Raiffeisen</v>
          </cell>
          <cell r="Q139" t="str">
            <v/>
          </cell>
          <cell r="R139" t="str">
            <v>payé</v>
          </cell>
          <cell r="S139">
            <v>40</v>
          </cell>
        </row>
        <row r="140">
          <cell r="A140">
            <v>16422</v>
          </cell>
          <cell r="B140">
            <v>42663</v>
          </cell>
          <cell r="G140" t="str">
            <v>Implenia</v>
          </cell>
          <cell r="H140">
            <v>8447.75</v>
          </cell>
          <cell r="I140" t="str">
            <v>P</v>
          </cell>
          <cell r="K140">
            <v>42664</v>
          </cell>
          <cell r="L140" t="str">
            <v>MAT</v>
          </cell>
          <cell r="M140">
            <v>42693</v>
          </cell>
          <cell r="N140" t="str">
            <v>CHF 9292.55 ??, paiement S48 selon Mme. Lukiwicz le 29.11.2016</v>
          </cell>
          <cell r="O140" t="str">
            <v>12.12.2016</v>
          </cell>
          <cell r="P140" t="str">
            <v>Raiffeisen</v>
          </cell>
          <cell r="Q140" t="str">
            <v/>
          </cell>
          <cell r="R140" t="str">
            <v>payé</v>
          </cell>
          <cell r="S140">
            <v>52</v>
          </cell>
        </row>
        <row r="141">
          <cell r="A141">
            <v>16862</v>
          </cell>
          <cell r="B141">
            <v>42663</v>
          </cell>
          <cell r="G141" t="str">
            <v>F.Piemontesi SA</v>
          </cell>
          <cell r="I141" t="str">
            <v>P</v>
          </cell>
          <cell r="J141" t="str">
            <v>de nouveau facturé</v>
          </cell>
          <cell r="K141">
            <v>42664</v>
          </cell>
          <cell r="L141" t="str">
            <v>MAT</v>
          </cell>
          <cell r="Q141">
            <v>103</v>
          </cell>
          <cell r="R141" t="str">
            <v/>
          </cell>
          <cell r="S141" t="str">
            <v>ouvert</v>
          </cell>
        </row>
        <row r="142">
          <cell r="A142">
            <v>16866</v>
          </cell>
          <cell r="B142">
            <v>42663</v>
          </cell>
          <cell r="G142" t="str">
            <v>Perrin Freres Sa</v>
          </cell>
          <cell r="H142">
            <v>246</v>
          </cell>
          <cell r="I142" t="str">
            <v>P</v>
          </cell>
          <cell r="K142">
            <v>42664</v>
          </cell>
          <cell r="L142" t="str">
            <v>MAT</v>
          </cell>
          <cell r="M142">
            <v>42693</v>
          </cell>
          <cell r="O142" t="str">
            <v>23.11.2016</v>
          </cell>
          <cell r="P142" t="str">
            <v>Raiffeisen</v>
          </cell>
          <cell r="Q142" t="str">
            <v/>
          </cell>
          <cell r="R142" t="str">
            <v>payé</v>
          </cell>
          <cell r="S142">
            <v>33</v>
          </cell>
        </row>
        <row r="143">
          <cell r="A143">
            <v>16861</v>
          </cell>
          <cell r="B143">
            <v>42663</v>
          </cell>
          <cell r="G143" t="str">
            <v>Aromwave</v>
          </cell>
          <cell r="H143">
            <v>105.95</v>
          </cell>
          <cell r="I143" t="str">
            <v>P</v>
          </cell>
          <cell r="K143">
            <v>42664</v>
          </cell>
          <cell r="L143" t="str">
            <v>MAT</v>
          </cell>
          <cell r="M143">
            <v>42693</v>
          </cell>
          <cell r="O143" t="str">
            <v>27.12.2016</v>
          </cell>
          <cell r="P143" t="str">
            <v>Raiffeisen</v>
          </cell>
          <cell r="Q143" t="str">
            <v/>
          </cell>
          <cell r="R143" t="str">
            <v>payé</v>
          </cell>
          <cell r="S143">
            <v>67</v>
          </cell>
        </row>
        <row r="144">
          <cell r="A144">
            <v>16853</v>
          </cell>
          <cell r="B144">
            <v>42664</v>
          </cell>
          <cell r="D144" t="str">
            <v>x</v>
          </cell>
          <cell r="G144" t="str">
            <v>Steiner</v>
          </cell>
          <cell r="H144">
            <v>3635.65</v>
          </cell>
          <cell r="I144" t="str">
            <v>P</v>
          </cell>
          <cell r="K144">
            <v>42664</v>
          </cell>
          <cell r="L144" t="str">
            <v>MAT</v>
          </cell>
          <cell r="M144">
            <v>42694</v>
          </cell>
          <cell r="Q144">
            <v>103</v>
          </cell>
          <cell r="R144" t="str">
            <v/>
          </cell>
          <cell r="S144" t="str">
            <v>ouvert</v>
          </cell>
        </row>
        <row r="145">
          <cell r="A145">
            <v>16849</v>
          </cell>
          <cell r="B145">
            <v>42664</v>
          </cell>
          <cell r="G145" t="str">
            <v>M. Heller Markus</v>
          </cell>
          <cell r="H145">
            <v>66.900000000000006</v>
          </cell>
          <cell r="I145" t="str">
            <v>A</v>
          </cell>
          <cell r="K145">
            <v>42664</v>
          </cell>
          <cell r="M145">
            <v>42694</v>
          </cell>
          <cell r="Q145">
            <v>103</v>
          </cell>
          <cell r="R145" t="str">
            <v/>
          </cell>
          <cell r="S145" t="str">
            <v>ouvert</v>
          </cell>
        </row>
        <row r="146">
          <cell r="A146">
            <v>16869</v>
          </cell>
          <cell r="B146">
            <v>42663</v>
          </cell>
          <cell r="G146" t="str">
            <v>M. Sanno Soni</v>
          </cell>
          <cell r="H146">
            <v>150.55000000000001</v>
          </cell>
          <cell r="I146" t="str">
            <v>R</v>
          </cell>
          <cell r="K146">
            <v>42663</v>
          </cell>
          <cell r="M146">
            <v>42693</v>
          </cell>
          <cell r="O146" t="str">
            <v>21.10.2016</v>
          </cell>
          <cell r="Q146" t="str">
            <v/>
          </cell>
          <cell r="R146" t="str">
            <v>payé</v>
          </cell>
          <cell r="S146">
            <v>1</v>
          </cell>
          <cell r="U146" t="str">
            <v>PROMERKA</v>
          </cell>
        </row>
        <row r="147">
          <cell r="A147">
            <v>16873</v>
          </cell>
          <cell r="B147">
            <v>42668</v>
          </cell>
          <cell r="G147" t="str">
            <v>Laurent Membrez SA</v>
          </cell>
          <cell r="H147">
            <v>211.7</v>
          </cell>
          <cell r="I147" t="str">
            <v>P</v>
          </cell>
          <cell r="K147">
            <v>42668</v>
          </cell>
          <cell r="L147" t="str">
            <v>MAT</v>
          </cell>
          <cell r="M147">
            <v>42698</v>
          </cell>
          <cell r="O147" t="str">
            <v>02.12.2016</v>
          </cell>
          <cell r="P147" t="str">
            <v>Raiffeisen</v>
          </cell>
          <cell r="Q147" t="str">
            <v/>
          </cell>
          <cell r="R147" t="str">
            <v>payé</v>
          </cell>
          <cell r="S147">
            <v>38</v>
          </cell>
        </row>
        <row r="148">
          <cell r="A148">
            <v>16872</v>
          </cell>
          <cell r="B148">
            <v>42668</v>
          </cell>
          <cell r="G148" t="str">
            <v>Scrasa SA</v>
          </cell>
          <cell r="H148">
            <v>841.05</v>
          </cell>
          <cell r="I148" t="str">
            <v>P</v>
          </cell>
          <cell r="K148">
            <v>42668</v>
          </cell>
          <cell r="L148" t="str">
            <v>MAT</v>
          </cell>
          <cell r="M148">
            <v>42698</v>
          </cell>
          <cell r="O148" t="str">
            <v>02.12.2016</v>
          </cell>
          <cell r="P148" t="str">
            <v>Raiffeisen</v>
          </cell>
          <cell r="Q148" t="str">
            <v/>
          </cell>
          <cell r="R148" t="str">
            <v>payé</v>
          </cell>
          <cell r="S148">
            <v>38</v>
          </cell>
        </row>
        <row r="149">
          <cell r="A149">
            <v>16868</v>
          </cell>
          <cell r="B149">
            <v>42668</v>
          </cell>
          <cell r="G149" t="str">
            <v>E.C.M.</v>
          </cell>
          <cell r="H149">
            <v>359.15</v>
          </cell>
          <cell r="I149" t="str">
            <v>P</v>
          </cell>
          <cell r="K149">
            <v>42668</v>
          </cell>
          <cell r="L149" t="str">
            <v>MAT</v>
          </cell>
          <cell r="M149">
            <v>42698</v>
          </cell>
          <cell r="Q149">
            <v>99</v>
          </cell>
          <cell r="R149" t="str">
            <v/>
          </cell>
          <cell r="S149" t="str">
            <v>ouvert</v>
          </cell>
        </row>
        <row r="150">
          <cell r="A150">
            <v>16862</v>
          </cell>
          <cell r="B150">
            <v>42668</v>
          </cell>
          <cell r="G150" t="str">
            <v>F.Piemontesi SA</v>
          </cell>
          <cell r="H150">
            <v>438.5</v>
          </cell>
          <cell r="I150" t="str">
            <v>P</v>
          </cell>
          <cell r="K150">
            <v>42668</v>
          </cell>
          <cell r="L150" t="str">
            <v>MAT</v>
          </cell>
          <cell r="M150">
            <v>42698</v>
          </cell>
          <cell r="O150" t="str">
            <v>21.11.2016</v>
          </cell>
          <cell r="P150" t="str">
            <v>Raiffeisen</v>
          </cell>
          <cell r="Q150" t="str">
            <v/>
          </cell>
          <cell r="R150" t="str">
            <v>payé</v>
          </cell>
          <cell r="S150">
            <v>27</v>
          </cell>
        </row>
        <row r="151">
          <cell r="A151">
            <v>16867</v>
          </cell>
          <cell r="B151">
            <v>42668</v>
          </cell>
          <cell r="G151" t="str">
            <v>Fun Body</v>
          </cell>
          <cell r="H151">
            <v>369</v>
          </cell>
          <cell r="I151" t="str">
            <v>P</v>
          </cell>
          <cell r="K151">
            <v>42668</v>
          </cell>
          <cell r="L151" t="str">
            <v>MAT</v>
          </cell>
          <cell r="M151">
            <v>42698</v>
          </cell>
          <cell r="O151" t="str">
            <v>08.11.2016</v>
          </cell>
          <cell r="P151" t="str">
            <v>Raiffeisen</v>
          </cell>
          <cell r="Q151" t="str">
            <v/>
          </cell>
          <cell r="R151" t="str">
            <v>payé</v>
          </cell>
          <cell r="S151">
            <v>14</v>
          </cell>
        </row>
        <row r="152">
          <cell r="A152">
            <v>16371</v>
          </cell>
          <cell r="B152">
            <v>42668</v>
          </cell>
          <cell r="G152" t="str">
            <v>Steiner AG</v>
          </cell>
          <cell r="H152">
            <v>3515.4</v>
          </cell>
          <cell r="I152" t="str">
            <v>P</v>
          </cell>
          <cell r="K152">
            <v>42668</v>
          </cell>
          <cell r="M152">
            <v>42698</v>
          </cell>
          <cell r="N152" t="str">
            <v>déjà envoyé 26.09.2016; paiment le  9-12.12.2016 Mme. Ott le 02.12.16
en attend M.Hirschi</v>
          </cell>
          <cell r="O152" t="str">
            <v>16.12.2016</v>
          </cell>
          <cell r="P152" t="str">
            <v>Raiffeisen</v>
          </cell>
          <cell r="Q152" t="str">
            <v/>
          </cell>
          <cell r="R152" t="str">
            <v>payé</v>
          </cell>
          <cell r="S152">
            <v>52</v>
          </cell>
        </row>
        <row r="153">
          <cell r="A153">
            <v>16889</v>
          </cell>
          <cell r="B153">
            <v>42302</v>
          </cell>
          <cell r="G153" t="str">
            <v>Green-Motion Sàrl</v>
          </cell>
          <cell r="H153">
            <v>648</v>
          </cell>
          <cell r="I153" t="str">
            <v>M</v>
          </cell>
          <cell r="J153" t="str">
            <v>Location Depot</v>
          </cell>
          <cell r="K153">
            <v>42668</v>
          </cell>
          <cell r="L153" t="str">
            <v>KP</v>
          </cell>
          <cell r="M153">
            <v>42332</v>
          </cell>
          <cell r="O153" t="str">
            <v>05.12.2016</v>
          </cell>
          <cell r="P153" t="str">
            <v>CCP</v>
          </cell>
          <cell r="Q153" t="str">
            <v/>
          </cell>
          <cell r="R153" t="str">
            <v>payé</v>
          </cell>
          <cell r="S153">
            <v>41</v>
          </cell>
        </row>
        <row r="154">
          <cell r="A154">
            <v>16888</v>
          </cell>
          <cell r="B154">
            <v>42670</v>
          </cell>
          <cell r="G154" t="str">
            <v>Grisoni Zaugg SA</v>
          </cell>
          <cell r="H154">
            <v>822.45</v>
          </cell>
          <cell r="I154" t="str">
            <v>P</v>
          </cell>
          <cell r="K154">
            <v>42670</v>
          </cell>
          <cell r="L154" t="str">
            <v>MAT</v>
          </cell>
          <cell r="M154">
            <v>42700</v>
          </cell>
          <cell r="O154" t="str">
            <v>30.11.2016</v>
          </cell>
          <cell r="P154" t="str">
            <v>Raiffeisen</v>
          </cell>
          <cell r="Q154" t="str">
            <v/>
          </cell>
          <cell r="R154" t="str">
            <v>payé</v>
          </cell>
          <cell r="S154">
            <v>34</v>
          </cell>
        </row>
        <row r="155">
          <cell r="A155">
            <v>16640</v>
          </cell>
          <cell r="B155">
            <v>42670</v>
          </cell>
          <cell r="G155" t="str">
            <v>Steiner AG</v>
          </cell>
          <cell r="H155">
            <v>757.85</v>
          </cell>
          <cell r="I155" t="str">
            <v>P</v>
          </cell>
          <cell r="K155">
            <v>42670</v>
          </cell>
          <cell r="L155" t="str">
            <v>MAT</v>
          </cell>
          <cell r="M155">
            <v>42700</v>
          </cell>
          <cell r="O155" t="str">
            <v>09.12.2016</v>
          </cell>
          <cell r="P155" t="str">
            <v>Raiffeisen</v>
          </cell>
          <cell r="Q155" t="str">
            <v/>
          </cell>
          <cell r="R155" t="str">
            <v>payé</v>
          </cell>
          <cell r="S155">
            <v>43</v>
          </cell>
        </row>
        <row r="156">
          <cell r="A156">
            <v>16656</v>
          </cell>
          <cell r="B156">
            <v>42670</v>
          </cell>
          <cell r="G156" t="str">
            <v>Weight Watchers</v>
          </cell>
          <cell r="H156">
            <v>299</v>
          </cell>
          <cell r="I156" t="str">
            <v>P</v>
          </cell>
          <cell r="K156">
            <v>42670</v>
          </cell>
          <cell r="L156" t="str">
            <v>MAT</v>
          </cell>
          <cell r="M156">
            <v>42700</v>
          </cell>
          <cell r="O156" t="str">
            <v>09.12.2016</v>
          </cell>
          <cell r="P156" t="str">
            <v>Raiffeisen</v>
          </cell>
          <cell r="Q156" t="str">
            <v/>
          </cell>
          <cell r="R156" t="str">
            <v>payé</v>
          </cell>
          <cell r="S156">
            <v>43</v>
          </cell>
        </row>
        <row r="157">
          <cell r="A157">
            <v>16859</v>
          </cell>
          <cell r="B157">
            <v>42669</v>
          </cell>
          <cell r="G157" t="str">
            <v>Losinger Marazzi</v>
          </cell>
          <cell r="H157">
            <v>3506.15</v>
          </cell>
          <cell r="I157" t="str">
            <v>P</v>
          </cell>
          <cell r="K157">
            <v>42670</v>
          </cell>
          <cell r="L157" t="str">
            <v>MAT</v>
          </cell>
          <cell r="M157">
            <v>42699</v>
          </cell>
          <cell r="O157" t="str">
            <v>24.11.2016</v>
          </cell>
          <cell r="P157" t="str">
            <v>Raiffeisen</v>
          </cell>
          <cell r="Q157" t="str">
            <v/>
          </cell>
          <cell r="R157" t="str">
            <v>payé</v>
          </cell>
          <cell r="S157">
            <v>28</v>
          </cell>
        </row>
        <row r="158">
          <cell r="A158">
            <v>16882</v>
          </cell>
          <cell r="B158">
            <v>42670</v>
          </cell>
          <cell r="G158" t="str">
            <v>Ropraz SA Romont</v>
          </cell>
          <cell r="H158">
            <v>2710.9</v>
          </cell>
          <cell r="I158" t="str">
            <v>P</v>
          </cell>
          <cell r="K158">
            <v>42670</v>
          </cell>
          <cell r="L158" t="str">
            <v>MAT</v>
          </cell>
          <cell r="M158">
            <v>42700</v>
          </cell>
          <cell r="O158" t="str">
            <v>30.11.2016</v>
          </cell>
          <cell r="P158" t="str">
            <v>Raiffeisen</v>
          </cell>
          <cell r="Q158" t="str">
            <v/>
          </cell>
          <cell r="R158" t="str">
            <v>payé</v>
          </cell>
          <cell r="S158">
            <v>34</v>
          </cell>
        </row>
        <row r="159">
          <cell r="A159">
            <v>16885</v>
          </cell>
          <cell r="B159">
            <v>42671</v>
          </cell>
          <cell r="G159" t="str">
            <v>Ciurko Karol</v>
          </cell>
          <cell r="H159">
            <v>301.10000000000002</v>
          </cell>
          <cell r="I159" t="str">
            <v>A</v>
          </cell>
          <cell r="K159">
            <v>42671</v>
          </cell>
          <cell r="L159" t="str">
            <v>no</v>
          </cell>
          <cell r="M159">
            <v>42701</v>
          </cell>
          <cell r="O159" t="str">
            <v>27.10.2016</v>
          </cell>
          <cell r="P159" t="str">
            <v>Postfinance</v>
          </cell>
          <cell r="Q159" t="str">
            <v/>
          </cell>
          <cell r="R159" t="str">
            <v>payé</v>
          </cell>
          <cell r="S159">
            <v>-1</v>
          </cell>
        </row>
        <row r="160">
          <cell r="A160">
            <v>16879</v>
          </cell>
          <cell r="B160">
            <v>42671</v>
          </cell>
          <cell r="G160" t="str">
            <v>Garage de l'étoile</v>
          </cell>
          <cell r="H160">
            <v>88.55</v>
          </cell>
          <cell r="I160" t="str">
            <v>P</v>
          </cell>
          <cell r="K160">
            <v>42671</v>
          </cell>
          <cell r="M160">
            <v>42701</v>
          </cell>
          <cell r="O160" t="str">
            <v>01.12.2016</v>
          </cell>
          <cell r="P160" t="str">
            <v>Raiffeisen</v>
          </cell>
          <cell r="Q160" t="str">
            <v/>
          </cell>
          <cell r="R160" t="str">
            <v>payé</v>
          </cell>
          <cell r="S160">
            <v>34</v>
          </cell>
        </row>
        <row r="161">
          <cell r="A161">
            <v>16883</v>
          </cell>
          <cell r="B161">
            <v>42671</v>
          </cell>
          <cell r="G161" t="str">
            <v>Auto Rives SA</v>
          </cell>
          <cell r="H161">
            <v>73.8</v>
          </cell>
          <cell r="I161" t="str">
            <v>P</v>
          </cell>
          <cell r="K161">
            <v>42671</v>
          </cell>
          <cell r="M161">
            <v>42701</v>
          </cell>
          <cell r="O161" t="str">
            <v>01.12.2016</v>
          </cell>
          <cell r="P161" t="str">
            <v>Raiffeisen</v>
          </cell>
          <cell r="Q161" t="str">
            <v/>
          </cell>
          <cell r="R161" t="str">
            <v>payé</v>
          </cell>
          <cell r="S161">
            <v>34</v>
          </cell>
        </row>
        <row r="162">
          <cell r="A162">
            <v>16800</v>
          </cell>
          <cell r="B162">
            <v>42671</v>
          </cell>
          <cell r="G162" t="str">
            <v>Marti Travaux</v>
          </cell>
          <cell r="H162">
            <v>860.85</v>
          </cell>
          <cell r="I162" t="str">
            <v>P</v>
          </cell>
          <cell r="K162">
            <v>42671</v>
          </cell>
          <cell r="M162">
            <v>42701</v>
          </cell>
          <cell r="O162" t="str">
            <v>21.11.2016</v>
          </cell>
          <cell r="P162" t="str">
            <v>Raiffeisen</v>
          </cell>
          <cell r="Q162" t="str">
            <v/>
          </cell>
          <cell r="R162" t="str">
            <v>payé</v>
          </cell>
          <cell r="S162">
            <v>24</v>
          </cell>
        </row>
        <row r="163">
          <cell r="A163">
            <v>16891</v>
          </cell>
          <cell r="B163">
            <v>42671</v>
          </cell>
          <cell r="G163" t="str">
            <v>A+M Miauton Concept SA</v>
          </cell>
          <cell r="H163">
            <v>239.6</v>
          </cell>
          <cell r="I163" t="str">
            <v>P</v>
          </cell>
          <cell r="K163">
            <v>42671</v>
          </cell>
          <cell r="M163">
            <v>42701</v>
          </cell>
          <cell r="O163" t="str">
            <v>01.12.2016</v>
          </cell>
          <cell r="P163" t="str">
            <v>Raiffeisen</v>
          </cell>
          <cell r="Q163" t="str">
            <v/>
          </cell>
          <cell r="R163" t="str">
            <v>payé</v>
          </cell>
          <cell r="S163">
            <v>34</v>
          </cell>
        </row>
        <row r="164">
          <cell r="A164">
            <v>16848</v>
          </cell>
          <cell r="B164">
            <v>42675</v>
          </cell>
          <cell r="G164" t="str">
            <v>Kervella Arnaud</v>
          </cell>
          <cell r="H164">
            <v>150.5</v>
          </cell>
          <cell r="I164" t="str">
            <v>A</v>
          </cell>
          <cell r="J164" t="str">
            <v>fait par/envoyé par??</v>
          </cell>
          <cell r="K164">
            <v>42675</v>
          </cell>
          <cell r="M164">
            <v>42705</v>
          </cell>
          <cell r="Q164">
            <v>92</v>
          </cell>
          <cell r="R164" t="str">
            <v/>
          </cell>
          <cell r="S164" t="str">
            <v>ouvert</v>
          </cell>
        </row>
        <row r="165">
          <cell r="A165">
            <v>16892</v>
          </cell>
          <cell r="B165">
            <v>42675</v>
          </cell>
          <cell r="G165" t="str">
            <v>Burri Michel</v>
          </cell>
          <cell r="H165">
            <v>150</v>
          </cell>
          <cell r="I165" t="str">
            <v>C</v>
          </cell>
          <cell r="J165" t="str">
            <v>fait par/envoyé par??</v>
          </cell>
          <cell r="K165">
            <v>42678</v>
          </cell>
          <cell r="M165">
            <v>42705</v>
          </cell>
          <cell r="N165" t="str">
            <v>GG</v>
          </cell>
          <cell r="O165" t="str">
            <v>04.11.2016</v>
          </cell>
          <cell r="P165" t="str">
            <v>CAISSE</v>
          </cell>
          <cell r="Q165" t="str">
            <v/>
          </cell>
          <cell r="R165" t="str">
            <v>payé</v>
          </cell>
          <cell r="S165">
            <v>0</v>
          </cell>
        </row>
        <row r="166">
          <cell r="A166">
            <v>16898</v>
          </cell>
          <cell r="B166">
            <v>42675</v>
          </cell>
          <cell r="G166" t="str">
            <v>Abionic SA</v>
          </cell>
          <cell r="H166">
            <v>478</v>
          </cell>
          <cell r="I166" t="str">
            <v>C</v>
          </cell>
          <cell r="J166" t="str">
            <v>fait par/envoyé par??</v>
          </cell>
          <cell r="K166">
            <v>42678</v>
          </cell>
          <cell r="M166">
            <v>42705</v>
          </cell>
          <cell r="N166" t="str">
            <v>GG</v>
          </cell>
          <cell r="O166" t="str">
            <v>04.11.2016</v>
          </cell>
          <cell r="P166" t="str">
            <v>CAISSE</v>
          </cell>
          <cell r="Q166" t="str">
            <v/>
          </cell>
          <cell r="R166" t="str">
            <v>payé</v>
          </cell>
          <cell r="S166">
            <v>0</v>
          </cell>
        </row>
        <row r="167">
          <cell r="A167">
            <v>16896</v>
          </cell>
          <cell r="B167">
            <v>42675</v>
          </cell>
          <cell r="G167" t="str">
            <v>Bertoli.ch Sarl</v>
          </cell>
          <cell r="H167">
            <v>492.8</v>
          </cell>
          <cell r="I167" t="str">
            <v>P</v>
          </cell>
          <cell r="K167">
            <v>42675</v>
          </cell>
          <cell r="M167">
            <v>42705</v>
          </cell>
          <cell r="O167" t="str">
            <v>20.12.2016</v>
          </cell>
          <cell r="P167" t="str">
            <v>Raiffeisen</v>
          </cell>
          <cell r="Q167" t="str">
            <v/>
          </cell>
          <cell r="R167" t="str">
            <v>payé</v>
          </cell>
          <cell r="S167">
            <v>49</v>
          </cell>
        </row>
        <row r="168">
          <cell r="A168">
            <v>16852</v>
          </cell>
          <cell r="B168">
            <v>42675</v>
          </cell>
          <cell r="G168" t="str">
            <v>Losinger Marazzi</v>
          </cell>
          <cell r="H168">
            <v>422.6</v>
          </cell>
          <cell r="I168" t="str">
            <v>P</v>
          </cell>
          <cell r="K168">
            <v>42675</v>
          </cell>
          <cell r="M168">
            <v>42705</v>
          </cell>
          <cell r="O168" t="str">
            <v>01.12.2016</v>
          </cell>
          <cell r="P168" t="str">
            <v>Raiffeisen</v>
          </cell>
          <cell r="Q168" t="str">
            <v/>
          </cell>
          <cell r="R168" t="str">
            <v>payé</v>
          </cell>
          <cell r="S168">
            <v>30</v>
          </cell>
        </row>
        <row r="169">
          <cell r="A169">
            <v>16754</v>
          </cell>
          <cell r="B169">
            <v>42675</v>
          </cell>
          <cell r="D169" t="str">
            <v>x</v>
          </cell>
          <cell r="E169" t="str">
            <v>x</v>
          </cell>
          <cell r="G169" t="str">
            <v>Régie du Croset SA</v>
          </cell>
          <cell r="H169">
            <v>4999.25</v>
          </cell>
          <cell r="I169" t="str">
            <v>P</v>
          </cell>
          <cell r="K169">
            <v>42675</v>
          </cell>
          <cell r="M169">
            <v>42705</v>
          </cell>
          <cell r="Q169">
            <v>92</v>
          </cell>
          <cell r="R169" t="str">
            <v/>
          </cell>
          <cell r="S169" t="str">
            <v>ouvert</v>
          </cell>
        </row>
        <row r="170">
          <cell r="A170">
            <v>16881</v>
          </cell>
          <cell r="B170">
            <v>42675</v>
          </cell>
          <cell r="G170" t="str">
            <v>Frutiger SA</v>
          </cell>
          <cell r="H170">
            <v>291.45</v>
          </cell>
          <cell r="I170" t="str">
            <v>P</v>
          </cell>
          <cell r="K170">
            <v>42675</v>
          </cell>
          <cell r="M170">
            <v>42705</v>
          </cell>
          <cell r="O170" t="str">
            <v>01.12.2016</v>
          </cell>
          <cell r="P170" t="str">
            <v>Raiffeisen</v>
          </cell>
          <cell r="Q170" t="str">
            <v/>
          </cell>
          <cell r="R170" t="str">
            <v>payé</v>
          </cell>
          <cell r="S170">
            <v>30</v>
          </cell>
        </row>
        <row r="171">
          <cell r="A171">
            <v>16894</v>
          </cell>
          <cell r="B171">
            <v>42675</v>
          </cell>
          <cell r="G171" t="str">
            <v>Laurent Membrez SA</v>
          </cell>
          <cell r="H171">
            <v>473.45</v>
          </cell>
          <cell r="I171" t="str">
            <v>P</v>
          </cell>
          <cell r="K171">
            <v>42675</v>
          </cell>
          <cell r="M171">
            <v>42705</v>
          </cell>
          <cell r="O171" t="str">
            <v>02.12.2016</v>
          </cell>
          <cell r="P171" t="str">
            <v>Raiffeisen</v>
          </cell>
          <cell r="Q171" t="str">
            <v/>
          </cell>
          <cell r="R171" t="str">
            <v>payé</v>
          </cell>
          <cell r="S171">
            <v>31</v>
          </cell>
        </row>
        <row r="172">
          <cell r="A172">
            <v>16746</v>
          </cell>
          <cell r="B172">
            <v>42675</v>
          </cell>
          <cell r="G172" t="str">
            <v>Fagsi AG</v>
          </cell>
          <cell r="H172">
            <v>7409.902</v>
          </cell>
          <cell r="I172" t="str">
            <v>P</v>
          </cell>
          <cell r="K172">
            <v>42675</v>
          </cell>
          <cell r="M172">
            <v>42705</v>
          </cell>
          <cell r="N172" t="str">
            <v>Paiement le 02.12.2016 selon mail du 29.11.2016 Mme. Odermatt</v>
          </cell>
          <cell r="O172" t="str">
            <v>01.12.2016</v>
          </cell>
          <cell r="P172" t="str">
            <v>Raiffeisen</v>
          </cell>
          <cell r="Q172" t="str">
            <v/>
          </cell>
          <cell r="R172" t="str">
            <v>payé</v>
          </cell>
          <cell r="S172">
            <v>30</v>
          </cell>
        </row>
        <row r="173">
          <cell r="A173">
            <v>440</v>
          </cell>
          <cell r="B173">
            <v>42678</v>
          </cell>
          <cell r="G173" t="str">
            <v>Vente Directe</v>
          </cell>
          <cell r="H173">
            <v>9.9</v>
          </cell>
          <cell r="I173" t="str">
            <v>C</v>
          </cell>
          <cell r="K173">
            <v>42678</v>
          </cell>
          <cell r="M173">
            <v>42708</v>
          </cell>
          <cell r="Q173">
            <v>89</v>
          </cell>
          <cell r="R173" t="str">
            <v/>
          </cell>
          <cell r="S173" t="str">
            <v>ouvert</v>
          </cell>
        </row>
        <row r="174">
          <cell r="A174">
            <v>441</v>
          </cell>
          <cell r="B174">
            <v>42678</v>
          </cell>
          <cell r="G174" t="str">
            <v>Vente Directe</v>
          </cell>
          <cell r="H174">
            <v>150.55000000000001</v>
          </cell>
          <cell r="I174" t="str">
            <v>C</v>
          </cell>
          <cell r="K174">
            <v>42678</v>
          </cell>
          <cell r="M174">
            <v>42708</v>
          </cell>
          <cell r="N174" t="str">
            <v>SB</v>
          </cell>
          <cell r="O174" t="str">
            <v>04.11.2016</v>
          </cell>
          <cell r="P174" t="str">
            <v>CAISSE</v>
          </cell>
          <cell r="Q174" t="str">
            <v/>
          </cell>
          <cell r="R174" t="str">
            <v>payé</v>
          </cell>
          <cell r="S174">
            <v>0</v>
          </cell>
        </row>
        <row r="175">
          <cell r="A175">
            <v>16913</v>
          </cell>
          <cell r="B175">
            <v>42678</v>
          </cell>
          <cell r="G175" t="str">
            <v>Addiction Suisse</v>
          </cell>
          <cell r="H175">
            <v>269.05</v>
          </cell>
          <cell r="I175" t="str">
            <v>C</v>
          </cell>
          <cell r="K175">
            <v>42678</v>
          </cell>
          <cell r="M175">
            <v>42708</v>
          </cell>
          <cell r="N175" t="str">
            <v>GG</v>
          </cell>
          <cell r="O175" t="str">
            <v>04.11.2016</v>
          </cell>
          <cell r="P175" t="str">
            <v>CAISSE</v>
          </cell>
          <cell r="Q175" t="str">
            <v/>
          </cell>
          <cell r="R175" t="str">
            <v>payé</v>
          </cell>
          <cell r="S175">
            <v>0</v>
          </cell>
        </row>
        <row r="176">
          <cell r="A176">
            <v>16916</v>
          </cell>
          <cell r="B176">
            <v>42682</v>
          </cell>
          <cell r="G176" t="str">
            <v>HRS Real Estate</v>
          </cell>
          <cell r="H176">
            <v>1587.85</v>
          </cell>
          <cell r="I176" t="str">
            <v>P</v>
          </cell>
          <cell r="K176">
            <v>42682</v>
          </cell>
          <cell r="M176">
            <v>42712</v>
          </cell>
          <cell r="O176" t="str">
            <v>08.12.2016</v>
          </cell>
          <cell r="P176" t="str">
            <v>Raiffeisen</v>
          </cell>
          <cell r="Q176" t="str">
            <v/>
          </cell>
          <cell r="R176" t="str">
            <v>payé</v>
          </cell>
          <cell r="S176">
            <v>30</v>
          </cell>
          <cell r="U176" t="str">
            <v>38772.11</v>
          </cell>
          <cell r="W176">
            <v>41873.878800000006</v>
          </cell>
        </row>
        <row r="177">
          <cell r="A177">
            <v>16740</v>
          </cell>
          <cell r="B177">
            <v>42682</v>
          </cell>
          <cell r="G177" t="str">
            <v>Perrin Frères SA</v>
          </cell>
          <cell r="H177">
            <v>1430.35</v>
          </cell>
          <cell r="I177" t="str">
            <v>P</v>
          </cell>
          <cell r="K177">
            <v>42682</v>
          </cell>
          <cell r="M177">
            <v>42712</v>
          </cell>
          <cell r="O177" t="str">
            <v>01.12.2016</v>
          </cell>
          <cell r="Q177" t="str">
            <v/>
          </cell>
          <cell r="R177" t="str">
            <v>payé</v>
          </cell>
          <cell r="S177">
            <v>23</v>
          </cell>
          <cell r="U177" t="str">
            <v>=K170*1.08</v>
          </cell>
        </row>
        <row r="178">
          <cell r="A178">
            <v>16908</v>
          </cell>
          <cell r="B178">
            <v>42682</v>
          </cell>
          <cell r="G178" t="str">
            <v>Laurent Membrez SA</v>
          </cell>
          <cell r="H178">
            <v>2154</v>
          </cell>
          <cell r="I178" t="str">
            <v>P</v>
          </cell>
          <cell r="K178">
            <v>42682</v>
          </cell>
          <cell r="M178">
            <v>42712</v>
          </cell>
          <cell r="O178" t="str">
            <v>14.12.2016</v>
          </cell>
          <cell r="P178" t="str">
            <v>Raiffeisen</v>
          </cell>
          <cell r="Q178" t="str">
            <v/>
          </cell>
          <cell r="R178" t="str">
            <v>payé</v>
          </cell>
          <cell r="S178">
            <v>36</v>
          </cell>
        </row>
        <row r="179">
          <cell r="A179">
            <v>16911</v>
          </cell>
          <cell r="B179">
            <v>42682</v>
          </cell>
          <cell r="G179" t="str">
            <v>Riedo Mobilbau</v>
          </cell>
          <cell r="H179">
            <v>41873.85</v>
          </cell>
          <cell r="I179" t="str">
            <v>P</v>
          </cell>
          <cell r="J179" t="str">
            <v>envoyé par Mail en avance pour paiment</v>
          </cell>
          <cell r="K179">
            <v>42682</v>
          </cell>
          <cell r="M179">
            <v>42712</v>
          </cell>
          <cell r="O179" t="str">
            <v>10.11.2016</v>
          </cell>
          <cell r="P179" t="str">
            <v>Raiffeisen</v>
          </cell>
          <cell r="Q179" t="str">
            <v/>
          </cell>
          <cell r="R179" t="str">
            <v>payé</v>
          </cell>
          <cell r="S179">
            <v>2</v>
          </cell>
          <cell r="W179">
            <v>37.125</v>
          </cell>
        </row>
        <row r="180">
          <cell r="A180">
            <v>16926</v>
          </cell>
          <cell r="B180">
            <v>42683</v>
          </cell>
          <cell r="G180" t="str">
            <v>Banos Carlos</v>
          </cell>
          <cell r="H180">
            <v>195.6</v>
          </cell>
          <cell r="I180" t="str">
            <v>P</v>
          </cell>
          <cell r="K180">
            <v>42683</v>
          </cell>
          <cell r="M180">
            <v>42713</v>
          </cell>
          <cell r="O180" t="str">
            <v>29.11.2016</v>
          </cell>
          <cell r="P180" t="str">
            <v>Raiffeisen</v>
          </cell>
          <cell r="Q180" t="str">
            <v/>
          </cell>
          <cell r="R180" t="str">
            <v>payé</v>
          </cell>
          <cell r="S180">
            <v>20</v>
          </cell>
        </row>
        <row r="181">
          <cell r="A181">
            <v>16936</v>
          </cell>
          <cell r="B181">
            <v>42683</v>
          </cell>
          <cell r="G181" t="str">
            <v>Marti Construction</v>
          </cell>
          <cell r="H181">
            <v>631.79999999999995</v>
          </cell>
          <cell r="I181" t="str">
            <v>P</v>
          </cell>
          <cell r="K181">
            <v>42683</v>
          </cell>
          <cell r="M181">
            <v>42713</v>
          </cell>
          <cell r="O181" t="str">
            <v>05.12.2016</v>
          </cell>
          <cell r="P181" t="str">
            <v>Raiffeisen</v>
          </cell>
          <cell r="Q181" t="str">
            <v/>
          </cell>
          <cell r="R181" t="str">
            <v>payé</v>
          </cell>
          <cell r="S181">
            <v>26</v>
          </cell>
        </row>
        <row r="182">
          <cell r="A182">
            <v>16935</v>
          </cell>
          <cell r="B182">
            <v>42683</v>
          </cell>
          <cell r="G182" t="str">
            <v>Frutiger SA</v>
          </cell>
          <cell r="H182">
            <v>172.2</v>
          </cell>
          <cell r="I182" t="str">
            <v>P</v>
          </cell>
          <cell r="K182">
            <v>42683</v>
          </cell>
          <cell r="M182">
            <v>42713</v>
          </cell>
          <cell r="O182" t="str">
            <v>07.12.2016</v>
          </cell>
          <cell r="P182" t="str">
            <v>Raiffeisen</v>
          </cell>
          <cell r="Q182" t="str">
            <v/>
          </cell>
          <cell r="R182" t="str">
            <v>payé</v>
          </cell>
          <cell r="S182">
            <v>28</v>
          </cell>
        </row>
        <row r="183">
          <cell r="A183">
            <v>16720</v>
          </cell>
          <cell r="B183">
            <v>42683</v>
          </cell>
          <cell r="G183" t="str">
            <v>Marti Construction</v>
          </cell>
          <cell r="H183">
            <v>470.9</v>
          </cell>
          <cell r="I183" t="str">
            <v>P</v>
          </cell>
          <cell r="K183">
            <v>42683</v>
          </cell>
          <cell r="M183">
            <v>42713</v>
          </cell>
          <cell r="O183" t="str">
            <v>21.12.2016</v>
          </cell>
          <cell r="P183" t="str">
            <v>Raiffeisen</v>
          </cell>
          <cell r="Q183" t="str">
            <v/>
          </cell>
          <cell r="R183" t="str">
            <v>payé</v>
          </cell>
          <cell r="S183">
            <v>42</v>
          </cell>
        </row>
        <row r="184">
          <cell r="A184">
            <v>16919</v>
          </cell>
          <cell r="B184">
            <v>42682</v>
          </cell>
          <cell r="G184" t="str">
            <v>Mme. Catherine Corbat</v>
          </cell>
          <cell r="H184">
            <v>608.79999999999995</v>
          </cell>
          <cell r="I184" t="str">
            <v>C</v>
          </cell>
          <cell r="K184">
            <v>42684</v>
          </cell>
          <cell r="M184">
            <v>42712</v>
          </cell>
          <cell r="O184" t="str">
            <v>10.11.2016</v>
          </cell>
          <cell r="P184" t="str">
            <v>CAISSE</v>
          </cell>
          <cell r="Q184" t="str">
            <v/>
          </cell>
          <cell r="R184" t="str">
            <v>payé</v>
          </cell>
          <cell r="S184">
            <v>0</v>
          </cell>
        </row>
        <row r="185">
          <cell r="A185">
            <v>16924</v>
          </cell>
          <cell r="B185">
            <v>42682</v>
          </cell>
          <cell r="G185" t="str">
            <v>M. Meyer Pierre-Yves</v>
          </cell>
          <cell r="H185">
            <v>160.9</v>
          </cell>
          <cell r="I185" t="str">
            <v>C</v>
          </cell>
          <cell r="K185">
            <v>42684</v>
          </cell>
          <cell r="M185">
            <v>42712</v>
          </cell>
          <cell r="O185" t="str">
            <v>10.11.2016</v>
          </cell>
          <cell r="P185" t="str">
            <v>CAISSE</v>
          </cell>
          <cell r="Q185" t="str">
            <v/>
          </cell>
          <cell r="R185" t="str">
            <v>payé</v>
          </cell>
          <cell r="S185">
            <v>0</v>
          </cell>
        </row>
        <row r="186">
          <cell r="A186">
            <v>16905</v>
          </cell>
          <cell r="B186">
            <v>42682</v>
          </cell>
          <cell r="G186" t="str">
            <v>Marché des Moulins</v>
          </cell>
          <cell r="H186">
            <v>147.6</v>
          </cell>
          <cell r="I186" t="str">
            <v>C</v>
          </cell>
          <cell r="K186">
            <v>42684</v>
          </cell>
          <cell r="M186">
            <v>42712</v>
          </cell>
          <cell r="O186" t="str">
            <v>10.11.2016</v>
          </cell>
          <cell r="P186" t="str">
            <v>CAISSE</v>
          </cell>
          <cell r="Q186" t="str">
            <v/>
          </cell>
          <cell r="R186" t="str">
            <v>payé</v>
          </cell>
          <cell r="S186">
            <v>0</v>
          </cell>
        </row>
        <row r="187">
          <cell r="A187">
            <v>16721</v>
          </cell>
          <cell r="B187">
            <v>42682</v>
          </cell>
          <cell r="G187" t="str">
            <v>Discopar SA M. Bottura Fancois</v>
          </cell>
          <cell r="H187">
            <v>216</v>
          </cell>
          <cell r="I187" t="str">
            <v>C</v>
          </cell>
          <cell r="K187">
            <v>42683</v>
          </cell>
          <cell r="M187">
            <v>42712</v>
          </cell>
          <cell r="O187" t="str">
            <v>09.11.2016</v>
          </cell>
          <cell r="P187" t="str">
            <v>CAISSE</v>
          </cell>
          <cell r="Q187" t="str">
            <v/>
          </cell>
          <cell r="R187" t="str">
            <v>payé</v>
          </cell>
          <cell r="S187">
            <v>0</v>
          </cell>
        </row>
        <row r="188">
          <cell r="A188">
            <v>16932</v>
          </cell>
          <cell r="B188">
            <v>42682</v>
          </cell>
          <cell r="G188" t="str">
            <v>Stéphane Broquet</v>
          </cell>
          <cell r="H188">
            <v>130.25</v>
          </cell>
          <cell r="I188" t="str">
            <v>A</v>
          </cell>
          <cell r="J188" t="str">
            <v>fait /envoyé par?</v>
          </cell>
          <cell r="K188">
            <v>42682</v>
          </cell>
          <cell r="L188" t="str">
            <v>Date envoi ??</v>
          </cell>
          <cell r="M188">
            <v>42712</v>
          </cell>
          <cell r="O188" t="str">
            <v>09.11.2016</v>
          </cell>
          <cell r="P188" t="str">
            <v>CCP</v>
          </cell>
          <cell r="Q188" t="str">
            <v/>
          </cell>
          <cell r="R188" t="str">
            <v>payé</v>
          </cell>
          <cell r="S188">
            <v>1</v>
          </cell>
        </row>
        <row r="189">
          <cell r="A189">
            <v>16897</v>
          </cell>
          <cell r="B189">
            <v>42678</v>
          </cell>
          <cell r="D189" t="str">
            <v>x</v>
          </cell>
          <cell r="G189" t="str">
            <v>Orlatti Logistique SA</v>
          </cell>
          <cell r="H189">
            <v>1260.3499999999999</v>
          </cell>
          <cell r="I189" t="str">
            <v>P</v>
          </cell>
          <cell r="J189" t="str">
            <v>fait KP</v>
          </cell>
          <cell r="K189">
            <v>42678</v>
          </cell>
          <cell r="L189" t="str">
            <v>Date envoi ??</v>
          </cell>
          <cell r="M189">
            <v>42708</v>
          </cell>
          <cell r="Q189">
            <v>89</v>
          </cell>
          <cell r="R189" t="str">
            <v/>
          </cell>
          <cell r="S189" t="str">
            <v>ouvert</v>
          </cell>
        </row>
        <row r="190">
          <cell r="A190">
            <v>16874</v>
          </cell>
          <cell r="B190">
            <v>42678</v>
          </cell>
          <cell r="D190" t="str">
            <v>x</v>
          </cell>
          <cell r="G190" t="str">
            <v>Orlatti Logistique SA</v>
          </cell>
          <cell r="H190">
            <v>1058.4000000000001</v>
          </cell>
          <cell r="I190" t="str">
            <v>P</v>
          </cell>
          <cell r="J190" t="str">
            <v>fait KP</v>
          </cell>
          <cell r="K190">
            <v>42678</v>
          </cell>
          <cell r="L190" t="str">
            <v>Date envoi ??</v>
          </cell>
          <cell r="M190">
            <v>42708</v>
          </cell>
          <cell r="Q190">
            <v>89</v>
          </cell>
          <cell r="R190" t="str">
            <v/>
          </cell>
          <cell r="S190" t="str">
            <v>ouvert</v>
          </cell>
        </row>
        <row r="191">
          <cell r="A191">
            <v>16876</v>
          </cell>
          <cell r="B191">
            <v>42678</v>
          </cell>
          <cell r="G191" t="str">
            <v>HRS Real Estate</v>
          </cell>
          <cell r="H191">
            <v>637.5</v>
          </cell>
          <cell r="I191" t="str">
            <v>P</v>
          </cell>
          <cell r="J191" t="str">
            <v>fait KP</v>
          </cell>
          <cell r="K191">
            <v>42678</v>
          </cell>
          <cell r="L191" t="str">
            <v>Date envoi ??</v>
          </cell>
          <cell r="M191">
            <v>42708</v>
          </cell>
          <cell r="O191" t="str">
            <v>22.12.2016</v>
          </cell>
          <cell r="P191" t="str">
            <v>Raiffeisen</v>
          </cell>
          <cell r="Q191" t="str">
            <v/>
          </cell>
          <cell r="R191" t="str">
            <v>payé</v>
          </cell>
          <cell r="S191">
            <v>48</v>
          </cell>
        </row>
        <row r="192">
          <cell r="A192">
            <v>16834</v>
          </cell>
          <cell r="B192">
            <v>42678</v>
          </cell>
          <cell r="D192" t="str">
            <v>x</v>
          </cell>
          <cell r="G192" t="str">
            <v>Implenia</v>
          </cell>
          <cell r="H192">
            <v>286.95</v>
          </cell>
          <cell r="I192" t="str">
            <v>P</v>
          </cell>
          <cell r="J192" t="str">
            <v>fait /envoyé par?</v>
          </cell>
          <cell r="K192">
            <v>42678</v>
          </cell>
          <cell r="L192" t="str">
            <v>Date envoi ??</v>
          </cell>
          <cell r="M192">
            <v>42708</v>
          </cell>
          <cell r="Q192">
            <v>89</v>
          </cell>
          <cell r="R192" t="str">
            <v/>
          </cell>
          <cell r="S192" t="str">
            <v>ouvert</v>
          </cell>
        </row>
        <row r="193">
          <cell r="A193">
            <v>16902</v>
          </cell>
          <cell r="B193">
            <v>42678</v>
          </cell>
          <cell r="G193" t="str">
            <v>Frutiger SA</v>
          </cell>
          <cell r="H193">
            <v>613</v>
          </cell>
          <cell r="I193" t="str">
            <v>P</v>
          </cell>
          <cell r="J193" t="str">
            <v>fait /envoyé par?</v>
          </cell>
          <cell r="K193">
            <v>42678</v>
          </cell>
          <cell r="L193" t="str">
            <v>Date envoi ??</v>
          </cell>
          <cell r="M193">
            <v>42708</v>
          </cell>
          <cell r="O193" t="str">
            <v>23.12.2016</v>
          </cell>
          <cell r="P193" t="str">
            <v>Raiffeisen</v>
          </cell>
          <cell r="Q193" t="str">
            <v/>
          </cell>
          <cell r="R193" t="str">
            <v>payé</v>
          </cell>
          <cell r="S193">
            <v>49</v>
          </cell>
        </row>
        <row r="194">
          <cell r="A194">
            <v>16910</v>
          </cell>
          <cell r="B194">
            <v>42677</v>
          </cell>
          <cell r="G194" t="str">
            <v>Loxam Access</v>
          </cell>
          <cell r="H194">
            <v>150.55000000000001</v>
          </cell>
          <cell r="I194" t="str">
            <v>P</v>
          </cell>
          <cell r="J194" t="str">
            <v>fait /envoyé par?</v>
          </cell>
          <cell r="K194">
            <v>42677</v>
          </cell>
          <cell r="L194" t="str">
            <v>Date envoi ??</v>
          </cell>
          <cell r="M194">
            <v>42707</v>
          </cell>
          <cell r="O194" t="str">
            <v>07.12.2016</v>
          </cell>
          <cell r="P194" t="str">
            <v>Raiffeisen</v>
          </cell>
          <cell r="Q194" t="str">
            <v/>
          </cell>
          <cell r="R194" t="str">
            <v>payé</v>
          </cell>
          <cell r="S194">
            <v>34</v>
          </cell>
        </row>
        <row r="195">
          <cell r="A195">
            <v>16739</v>
          </cell>
          <cell r="B195">
            <v>42677</v>
          </cell>
          <cell r="G195" t="str">
            <v>Riedo Mobilbau</v>
          </cell>
          <cell r="H195">
            <v>2521.9</v>
          </cell>
          <cell r="I195" t="str">
            <v>P</v>
          </cell>
          <cell r="J195" t="str">
            <v>fait /envoyé par?</v>
          </cell>
          <cell r="K195">
            <v>42677</v>
          </cell>
          <cell r="L195" t="str">
            <v>Date envoi ??</v>
          </cell>
          <cell r="M195">
            <v>42707</v>
          </cell>
          <cell r="O195" t="str">
            <v>10.11.2016</v>
          </cell>
          <cell r="P195" t="str">
            <v>Raiffeisen</v>
          </cell>
          <cell r="Q195" t="str">
            <v/>
          </cell>
          <cell r="R195" t="str">
            <v>payé</v>
          </cell>
          <cell r="S195">
            <v>7</v>
          </cell>
        </row>
        <row r="196">
          <cell r="A196">
            <v>16546</v>
          </cell>
          <cell r="B196">
            <v>42678</v>
          </cell>
          <cell r="G196" t="str">
            <v>Expad SA</v>
          </cell>
          <cell r="H196">
            <v>807.1</v>
          </cell>
          <cell r="I196" t="str">
            <v>C</v>
          </cell>
          <cell r="J196" t="str">
            <v>fait /envoyé par?</v>
          </cell>
          <cell r="K196">
            <v>42678</v>
          </cell>
          <cell r="L196" t="str">
            <v>Date envoi ??</v>
          </cell>
          <cell r="M196">
            <v>42708</v>
          </cell>
          <cell r="O196" t="str">
            <v>08.11.2016</v>
          </cell>
          <cell r="P196" t="str">
            <v>CAISSE</v>
          </cell>
          <cell r="Q196" t="str">
            <v/>
          </cell>
          <cell r="R196" t="str">
            <v>payé</v>
          </cell>
          <cell r="S196">
            <v>4</v>
          </cell>
        </row>
        <row r="197">
          <cell r="A197">
            <v>16850</v>
          </cell>
          <cell r="B197">
            <v>42677</v>
          </cell>
          <cell r="D197" t="str">
            <v>x</v>
          </cell>
          <cell r="G197" t="str">
            <v>Implenia</v>
          </cell>
          <cell r="H197">
            <v>401</v>
          </cell>
          <cell r="I197" t="str">
            <v>P</v>
          </cell>
          <cell r="J197" t="str">
            <v>fait /envoyé par?</v>
          </cell>
          <cell r="K197">
            <v>42677</v>
          </cell>
          <cell r="L197" t="str">
            <v>Date envoi ??</v>
          </cell>
          <cell r="M197">
            <v>42707</v>
          </cell>
          <cell r="Q197">
            <v>90</v>
          </cell>
          <cell r="R197" t="str">
            <v/>
          </cell>
          <cell r="S197" t="str">
            <v>ouvert</v>
          </cell>
        </row>
        <row r="198">
          <cell r="A198">
            <v>16901</v>
          </cell>
          <cell r="B198">
            <v>42677</v>
          </cell>
          <cell r="G198" t="str">
            <v>Marti AG</v>
          </cell>
          <cell r="H198">
            <v>241.9</v>
          </cell>
          <cell r="I198" t="str">
            <v>P</v>
          </cell>
          <cell r="J198" t="str">
            <v>fait /envoyé par?</v>
          </cell>
          <cell r="K198">
            <v>42677</v>
          </cell>
          <cell r="L198" t="str">
            <v>Date envoi ??</v>
          </cell>
          <cell r="M198">
            <v>42707</v>
          </cell>
          <cell r="O198" t="str">
            <v>06.12.2016</v>
          </cell>
          <cell r="P198" t="str">
            <v>Raiffeisen</v>
          </cell>
          <cell r="Q198" t="str">
            <v/>
          </cell>
          <cell r="R198" t="str">
            <v>payé</v>
          </cell>
          <cell r="S198">
            <v>33</v>
          </cell>
          <cell r="W198" t="str">
            <v>reenvoyé le 17.11.2016</v>
          </cell>
        </row>
        <row r="199">
          <cell r="A199">
            <v>16900</v>
          </cell>
          <cell r="B199">
            <v>42677</v>
          </cell>
          <cell r="D199" t="str">
            <v>x</v>
          </cell>
          <cell r="G199" t="str">
            <v>Jaquet SA</v>
          </cell>
          <cell r="H199">
            <v>221.4</v>
          </cell>
          <cell r="I199" t="str">
            <v>P</v>
          </cell>
          <cell r="J199" t="str">
            <v>fait SB/envoyé KP</v>
          </cell>
          <cell r="K199">
            <v>42677</v>
          </cell>
          <cell r="L199" t="str">
            <v>Date envoi ??</v>
          </cell>
          <cell r="M199">
            <v>42707</v>
          </cell>
          <cell r="N199" t="str">
            <v>reevoyer mail le 20.12.16 car par recu</v>
          </cell>
          <cell r="Q199">
            <v>90</v>
          </cell>
          <cell r="R199" t="str">
            <v/>
          </cell>
          <cell r="S199" t="str">
            <v>ouvert</v>
          </cell>
        </row>
        <row r="200">
          <cell r="A200">
            <v>16907</v>
          </cell>
          <cell r="B200">
            <v>42677</v>
          </cell>
          <cell r="G200" t="str">
            <v>Steiner AG</v>
          </cell>
          <cell r="H200">
            <v>81.95</v>
          </cell>
          <cell r="I200" t="str">
            <v>P</v>
          </cell>
          <cell r="J200" t="str">
            <v>fait KB</v>
          </cell>
          <cell r="K200">
            <v>42677</v>
          </cell>
          <cell r="L200" t="str">
            <v>Date envoi ??</v>
          </cell>
          <cell r="M200">
            <v>42707</v>
          </cell>
          <cell r="O200" t="str">
            <v>09.12.2016</v>
          </cell>
          <cell r="P200" t="str">
            <v>Raiffeisen</v>
          </cell>
          <cell r="Q200" t="str">
            <v/>
          </cell>
          <cell r="R200" t="str">
            <v>payé</v>
          </cell>
          <cell r="S200">
            <v>36</v>
          </cell>
        </row>
        <row r="201">
          <cell r="A201">
            <v>16942</v>
          </cell>
          <cell r="B201">
            <v>42685</v>
          </cell>
          <cell r="G201" t="str">
            <v>Frutiger SA</v>
          </cell>
          <cell r="H201">
            <v>4926.6000000000004</v>
          </cell>
          <cell r="J201" t="str">
            <v>fait /envoyé par?</v>
          </cell>
          <cell r="K201">
            <v>42685</v>
          </cell>
          <cell r="L201" t="str">
            <v>Date envoi ??</v>
          </cell>
          <cell r="M201">
            <v>42715</v>
          </cell>
          <cell r="N201" t="str">
            <v>5474 - 10% Skonto</v>
          </cell>
          <cell r="O201" t="str">
            <v>14.11.2016</v>
          </cell>
          <cell r="P201" t="str">
            <v>Raiffeisen</v>
          </cell>
          <cell r="Q201" t="str">
            <v/>
          </cell>
          <cell r="R201" t="str">
            <v>payé</v>
          </cell>
          <cell r="S201">
            <v>3</v>
          </cell>
        </row>
        <row r="202">
          <cell r="A202">
            <v>16943</v>
          </cell>
          <cell r="B202">
            <v>42688</v>
          </cell>
          <cell r="G202" t="str">
            <v>Mosca Vins</v>
          </cell>
          <cell r="H202">
            <v>222.3</v>
          </cell>
          <cell r="I202" t="str">
            <v>P</v>
          </cell>
          <cell r="K202">
            <v>42688</v>
          </cell>
          <cell r="M202">
            <v>42718</v>
          </cell>
          <cell r="O202" t="str">
            <v>22.12.2016</v>
          </cell>
          <cell r="P202" t="str">
            <v>Raiffeisen</v>
          </cell>
          <cell r="Q202" t="str">
            <v/>
          </cell>
          <cell r="R202" t="str">
            <v>payé</v>
          </cell>
          <cell r="S202">
            <v>38</v>
          </cell>
        </row>
        <row r="203">
          <cell r="A203">
            <v>16925</v>
          </cell>
          <cell r="B203">
            <v>42689</v>
          </cell>
          <cell r="G203" t="str">
            <v>Commune d'Aigle</v>
          </cell>
          <cell r="H203">
            <v>149.05000000000001</v>
          </cell>
          <cell r="I203" t="str">
            <v>P</v>
          </cell>
          <cell r="K203">
            <v>42689</v>
          </cell>
          <cell r="M203">
            <v>42719</v>
          </cell>
          <cell r="O203" t="str">
            <v>13.12.2016</v>
          </cell>
          <cell r="P203" t="str">
            <v>Raiffeisen</v>
          </cell>
          <cell r="Q203" t="str">
            <v/>
          </cell>
          <cell r="R203" t="str">
            <v>payé</v>
          </cell>
          <cell r="S203">
            <v>28</v>
          </cell>
        </row>
        <row r="204">
          <cell r="A204">
            <v>16941</v>
          </cell>
          <cell r="B204">
            <v>42689</v>
          </cell>
          <cell r="G204" t="str">
            <v>Construction Perret SA</v>
          </cell>
          <cell r="H204">
            <v>1656.6</v>
          </cell>
          <cell r="I204" t="str">
            <v>P</v>
          </cell>
          <cell r="K204">
            <v>42689</v>
          </cell>
          <cell r="M204">
            <v>42719</v>
          </cell>
          <cell r="O204" t="str">
            <v>21.12.2016</v>
          </cell>
          <cell r="P204" t="str">
            <v>Raiffeisen</v>
          </cell>
          <cell r="Q204" t="str">
            <v/>
          </cell>
          <cell r="R204" t="str">
            <v>payé</v>
          </cell>
          <cell r="S204">
            <v>36</v>
          </cell>
        </row>
        <row r="205">
          <cell r="A205">
            <v>16844</v>
          </cell>
          <cell r="B205">
            <v>42690</v>
          </cell>
          <cell r="D205" t="str">
            <v>x</v>
          </cell>
          <cell r="G205" t="str">
            <v>Steiner AG</v>
          </cell>
          <cell r="H205">
            <v>2325.5</v>
          </cell>
          <cell r="I205" t="str">
            <v>P</v>
          </cell>
          <cell r="J205" t="str">
            <v>fait par KARO</v>
          </cell>
          <cell r="K205">
            <v>42690</v>
          </cell>
          <cell r="M205">
            <v>42720</v>
          </cell>
          <cell r="Q205">
            <v>77</v>
          </cell>
          <cell r="R205" t="str">
            <v/>
          </cell>
          <cell r="S205" t="str">
            <v>ouvert</v>
          </cell>
        </row>
        <row r="206">
          <cell r="A206">
            <v>16724</v>
          </cell>
          <cell r="B206">
            <v>42690</v>
          </cell>
          <cell r="D206" t="str">
            <v>x</v>
          </cell>
          <cell r="G206" t="str">
            <v>Steiner AG</v>
          </cell>
          <cell r="H206">
            <v>3523.85</v>
          </cell>
          <cell r="I206" t="str">
            <v>P</v>
          </cell>
          <cell r="J206" t="str">
            <v>fait par KARO</v>
          </cell>
          <cell r="K206">
            <v>42690</v>
          </cell>
          <cell r="M206">
            <v>42720</v>
          </cell>
          <cell r="Q206">
            <v>77</v>
          </cell>
          <cell r="R206" t="str">
            <v/>
          </cell>
          <cell r="S206" t="str">
            <v>ouvert</v>
          </cell>
        </row>
        <row r="207">
          <cell r="A207">
            <v>16722</v>
          </cell>
          <cell r="B207">
            <v>42690</v>
          </cell>
          <cell r="G207" t="str">
            <v>Riedo Mobilbau</v>
          </cell>
          <cell r="H207">
            <v>12862.6</v>
          </cell>
          <cell r="I207" t="str">
            <v>M</v>
          </cell>
          <cell r="J207" t="str">
            <v>fait par KARO</v>
          </cell>
          <cell r="K207">
            <v>42690</v>
          </cell>
          <cell r="M207">
            <v>42720</v>
          </cell>
          <cell r="O207" t="str">
            <v>17.11.2016</v>
          </cell>
          <cell r="P207" t="str">
            <v>Raiffeisen</v>
          </cell>
          <cell r="Q207" t="str">
            <v/>
          </cell>
          <cell r="R207" t="str">
            <v>payé</v>
          </cell>
          <cell r="S207">
            <v>1</v>
          </cell>
        </row>
        <row r="208">
          <cell r="A208">
            <v>16934</v>
          </cell>
          <cell r="B208">
            <v>42691</v>
          </cell>
          <cell r="D208" t="str">
            <v>x</v>
          </cell>
          <cell r="G208" t="str">
            <v>ADV Construction SA</v>
          </cell>
          <cell r="H208">
            <v>511.9</v>
          </cell>
          <cell r="I208" t="str">
            <v>P</v>
          </cell>
          <cell r="K208">
            <v>42691</v>
          </cell>
          <cell r="M208">
            <v>42721</v>
          </cell>
          <cell r="Q208">
            <v>76</v>
          </cell>
          <cell r="R208" t="str">
            <v/>
          </cell>
          <cell r="S208" t="str">
            <v>ouvert</v>
          </cell>
        </row>
        <row r="209">
          <cell r="A209">
            <v>16948</v>
          </cell>
          <cell r="B209">
            <v>42691</v>
          </cell>
          <cell r="D209" t="str">
            <v>x</v>
          </cell>
          <cell r="G209" t="str">
            <v>Steiner AG</v>
          </cell>
          <cell r="H209">
            <v>166.05</v>
          </cell>
          <cell r="I209" t="str">
            <v>P</v>
          </cell>
          <cell r="K209">
            <v>42691</v>
          </cell>
          <cell r="M209">
            <v>42721</v>
          </cell>
          <cell r="Q209">
            <v>76</v>
          </cell>
          <cell r="R209" t="str">
            <v/>
          </cell>
          <cell r="S209" t="str">
            <v>ouvert</v>
          </cell>
        </row>
        <row r="210">
          <cell r="A210">
            <v>16863</v>
          </cell>
          <cell r="B210">
            <v>42691</v>
          </cell>
          <cell r="D210" t="str">
            <v>x</v>
          </cell>
          <cell r="E210" t="str">
            <v>x</v>
          </cell>
          <cell r="G210" t="str">
            <v>Steiner AG</v>
          </cell>
          <cell r="H210">
            <v>18162.650000000001</v>
          </cell>
          <cell r="I210" t="str">
            <v>P</v>
          </cell>
          <cell r="K210">
            <v>42691</v>
          </cell>
          <cell r="M210">
            <v>42721</v>
          </cell>
          <cell r="Q210">
            <v>76</v>
          </cell>
          <cell r="R210" t="str">
            <v/>
          </cell>
          <cell r="S210" t="str">
            <v>ouvert</v>
          </cell>
        </row>
        <row r="211">
          <cell r="A211">
            <v>16726</v>
          </cell>
          <cell r="B211">
            <v>42692</v>
          </cell>
          <cell r="G211" t="str">
            <v>ECM</v>
          </cell>
          <cell r="H211">
            <v>291.45</v>
          </cell>
          <cell r="I211" t="str">
            <v>P</v>
          </cell>
          <cell r="K211">
            <v>42692</v>
          </cell>
          <cell r="M211">
            <v>42722</v>
          </cell>
          <cell r="O211" t="str">
            <v>29.11.2016</v>
          </cell>
          <cell r="P211" t="str">
            <v>Raiffeisen</v>
          </cell>
          <cell r="Q211" t="str">
            <v/>
          </cell>
          <cell r="R211" t="str">
            <v>payé</v>
          </cell>
          <cell r="S211">
            <v>11</v>
          </cell>
        </row>
        <row r="212">
          <cell r="A212">
            <v>16723</v>
          </cell>
          <cell r="B212">
            <v>42692</v>
          </cell>
          <cell r="D212" t="str">
            <v>x</v>
          </cell>
          <cell r="G212" t="str">
            <v>Implenia</v>
          </cell>
          <cell r="H212">
            <v>2148.1</v>
          </cell>
          <cell r="I212" t="str">
            <v>P</v>
          </cell>
          <cell r="K212">
            <v>42692</v>
          </cell>
          <cell r="M212">
            <v>42722</v>
          </cell>
          <cell r="Q212">
            <v>75</v>
          </cell>
          <cell r="R212" t="str">
            <v/>
          </cell>
          <cell r="S212" t="str">
            <v>ouvert</v>
          </cell>
        </row>
        <row r="213">
          <cell r="A213">
            <v>16952</v>
          </cell>
          <cell r="B213">
            <v>42692</v>
          </cell>
          <cell r="G213" t="str">
            <v>Bertholet et Mathis SA</v>
          </cell>
          <cell r="H213">
            <v>424</v>
          </cell>
          <cell r="I213" t="str">
            <v>P</v>
          </cell>
          <cell r="K213">
            <v>42692</v>
          </cell>
          <cell r="M213">
            <v>42722</v>
          </cell>
          <cell r="O213" t="str">
            <v>12.12.2016</v>
          </cell>
          <cell r="P213" t="str">
            <v>Raiffeisen</v>
          </cell>
          <cell r="Q213" t="str">
            <v/>
          </cell>
          <cell r="R213" t="str">
            <v>payé</v>
          </cell>
          <cell r="S213">
            <v>24</v>
          </cell>
        </row>
        <row r="214">
          <cell r="A214">
            <v>16933</v>
          </cell>
          <cell r="B214">
            <v>42695</v>
          </cell>
          <cell r="D214" t="str">
            <v>x</v>
          </cell>
          <cell r="G214" t="str">
            <v>Frutiger SA</v>
          </cell>
          <cell r="H214">
            <v>536.4</v>
          </cell>
          <cell r="I214" t="str">
            <v>P</v>
          </cell>
          <cell r="K214">
            <v>42695</v>
          </cell>
          <cell r="M214">
            <v>42725</v>
          </cell>
          <cell r="Q214">
            <v>72</v>
          </cell>
          <cell r="R214" t="str">
            <v/>
          </cell>
          <cell r="S214" t="str">
            <v>ouvert</v>
          </cell>
        </row>
        <row r="215">
          <cell r="A215">
            <v>16672</v>
          </cell>
          <cell r="B215">
            <v>42695</v>
          </cell>
          <cell r="D215" t="str">
            <v>x</v>
          </cell>
          <cell r="G215" t="str">
            <v>Frutiger SA</v>
          </cell>
          <cell r="H215">
            <v>4432.95</v>
          </cell>
          <cell r="I215" t="str">
            <v>P</v>
          </cell>
          <cell r="K215">
            <v>42695</v>
          </cell>
          <cell r="M215">
            <v>42725</v>
          </cell>
          <cell r="Q215">
            <v>72</v>
          </cell>
          <cell r="R215" t="str">
            <v/>
          </cell>
          <cell r="S215" t="str">
            <v>ouvert</v>
          </cell>
        </row>
        <row r="216">
          <cell r="A216">
            <v>16953</v>
          </cell>
          <cell r="B216">
            <v>42696</v>
          </cell>
          <cell r="D216" t="str">
            <v>x</v>
          </cell>
          <cell r="G216" t="str">
            <v>Prodimport</v>
          </cell>
          <cell r="H216">
            <v>184.5</v>
          </cell>
          <cell r="I216" t="str">
            <v>P</v>
          </cell>
          <cell r="K216">
            <v>42698</v>
          </cell>
          <cell r="M216">
            <v>42726</v>
          </cell>
          <cell r="O216" t="str">
            <v>29.12.2016</v>
          </cell>
          <cell r="P216" t="str">
            <v>Raiffeisen</v>
          </cell>
          <cell r="Q216" t="str">
            <v/>
          </cell>
          <cell r="R216" t="str">
            <v>payé</v>
          </cell>
          <cell r="S216">
            <v>35</v>
          </cell>
        </row>
        <row r="217">
          <cell r="A217">
            <v>16939</v>
          </cell>
          <cell r="B217">
            <v>42696</v>
          </cell>
          <cell r="G217" t="str">
            <v>Loxam Access</v>
          </cell>
          <cell r="H217">
            <v>804.6</v>
          </cell>
          <cell r="I217" t="str">
            <v>P</v>
          </cell>
          <cell r="K217">
            <v>42698</v>
          </cell>
          <cell r="M217">
            <v>42726</v>
          </cell>
          <cell r="O217" t="str">
            <v>23.12.2016</v>
          </cell>
          <cell r="P217" t="str">
            <v>Raiffeisen</v>
          </cell>
          <cell r="Q217" t="str">
            <v/>
          </cell>
          <cell r="R217" t="str">
            <v>payé</v>
          </cell>
          <cell r="S217">
            <v>29</v>
          </cell>
        </row>
        <row r="218">
          <cell r="A218">
            <v>16772</v>
          </cell>
          <cell r="B218">
            <v>42696</v>
          </cell>
          <cell r="D218" t="str">
            <v>x</v>
          </cell>
          <cell r="G218" t="str">
            <v>Pittet Construction SA</v>
          </cell>
          <cell r="H218">
            <v>848</v>
          </cell>
          <cell r="I218" t="str">
            <v>P</v>
          </cell>
          <cell r="K218">
            <v>42696</v>
          </cell>
          <cell r="M218">
            <v>42726</v>
          </cell>
          <cell r="Q218">
            <v>71</v>
          </cell>
          <cell r="R218" t="str">
            <v/>
          </cell>
          <cell r="S218" t="str">
            <v>ouvert</v>
          </cell>
        </row>
        <row r="219">
          <cell r="A219">
            <v>16771</v>
          </cell>
          <cell r="B219">
            <v>42696</v>
          </cell>
          <cell r="G219" t="str">
            <v>Losinger Marazzi</v>
          </cell>
          <cell r="H219">
            <v>386.8</v>
          </cell>
          <cell r="I219" t="str">
            <v>P</v>
          </cell>
          <cell r="K219">
            <v>42696</v>
          </cell>
          <cell r="M219">
            <v>42726</v>
          </cell>
          <cell r="O219" t="str">
            <v>23.12.2016</v>
          </cell>
          <cell r="P219" t="str">
            <v>Raiffeisen</v>
          </cell>
          <cell r="Q219" t="str">
            <v/>
          </cell>
          <cell r="R219" t="str">
            <v>payé</v>
          </cell>
          <cell r="S219">
            <v>31</v>
          </cell>
        </row>
        <row r="220">
          <cell r="A220">
            <v>16944</v>
          </cell>
          <cell r="B220">
            <v>42696</v>
          </cell>
          <cell r="G220" t="str">
            <v>Metamorphosis</v>
          </cell>
          <cell r="H220">
            <v>108.25</v>
          </cell>
          <cell r="I220" t="str">
            <v>P</v>
          </cell>
          <cell r="K220">
            <v>42698</v>
          </cell>
          <cell r="M220">
            <v>42726</v>
          </cell>
          <cell r="O220" t="str">
            <v>06.12.2016</v>
          </cell>
          <cell r="P220" t="str">
            <v>Raiffeisen</v>
          </cell>
          <cell r="Q220" t="str">
            <v/>
          </cell>
          <cell r="R220" t="str">
            <v>payé</v>
          </cell>
          <cell r="S220">
            <v>12</v>
          </cell>
        </row>
        <row r="221">
          <cell r="A221">
            <v>16940</v>
          </cell>
          <cell r="B221">
            <v>42697</v>
          </cell>
          <cell r="G221" t="str">
            <v>Paroisse Saint Etienne</v>
          </cell>
          <cell r="H221">
            <v>643.70000000000005</v>
          </cell>
          <cell r="I221" t="str">
            <v>C</v>
          </cell>
          <cell r="K221">
            <v>42697</v>
          </cell>
          <cell r="M221">
            <v>42727</v>
          </cell>
          <cell r="O221" t="str">
            <v>23.11.2016</v>
          </cell>
          <cell r="P221" t="str">
            <v>Caisse</v>
          </cell>
          <cell r="Q221" t="str">
            <v/>
          </cell>
          <cell r="R221" t="str">
            <v>payé</v>
          </cell>
          <cell r="S221">
            <v>0</v>
          </cell>
        </row>
        <row r="222">
          <cell r="A222">
            <v>16922</v>
          </cell>
          <cell r="B222">
            <v>42690</v>
          </cell>
          <cell r="G222" t="str">
            <v>Lo Presti Fancesca</v>
          </cell>
          <cell r="H222">
            <v>534.6</v>
          </cell>
          <cell r="I222" t="str">
            <v>C</v>
          </cell>
          <cell r="K222">
            <v>42690</v>
          </cell>
          <cell r="M222">
            <v>42720</v>
          </cell>
          <cell r="O222" t="str">
            <v>16.11.2016</v>
          </cell>
          <cell r="P222" t="str">
            <v>Caisse</v>
          </cell>
          <cell r="Q222" t="str">
            <v/>
          </cell>
          <cell r="R222" t="str">
            <v>payé</v>
          </cell>
          <cell r="S222">
            <v>0</v>
          </cell>
        </row>
        <row r="223">
          <cell r="A223">
            <v>16915</v>
          </cell>
          <cell r="B223">
            <v>42698</v>
          </cell>
          <cell r="G223" t="str">
            <v>Alvazzi</v>
          </cell>
          <cell r="H223">
            <v>417.1</v>
          </cell>
          <cell r="I223" t="str">
            <v>P</v>
          </cell>
          <cell r="K223">
            <v>42698</v>
          </cell>
          <cell r="M223">
            <v>42728</v>
          </cell>
          <cell r="O223" t="str">
            <v>21.12.2016</v>
          </cell>
          <cell r="P223" t="str">
            <v>Raiffeisen</v>
          </cell>
          <cell r="Q223" t="str">
            <v/>
          </cell>
          <cell r="R223" t="str">
            <v>payé</v>
          </cell>
          <cell r="S223">
            <v>27</v>
          </cell>
        </row>
        <row r="224">
          <cell r="A224">
            <v>16956</v>
          </cell>
          <cell r="B224">
            <v>42698</v>
          </cell>
          <cell r="G224" t="str">
            <v>Losinger Marazzi</v>
          </cell>
          <cell r="H224">
            <v>42</v>
          </cell>
          <cell r="I224" t="str">
            <v>P</v>
          </cell>
          <cell r="K224">
            <v>42698</v>
          </cell>
          <cell r="M224">
            <v>42728</v>
          </cell>
          <cell r="O224" t="str">
            <v>23.12.2016</v>
          </cell>
          <cell r="P224" t="str">
            <v>Raiffeisen</v>
          </cell>
          <cell r="Q224" t="str">
            <v/>
          </cell>
          <cell r="R224" t="str">
            <v>payé</v>
          </cell>
          <cell r="S224">
            <v>29</v>
          </cell>
        </row>
        <row r="225">
          <cell r="A225">
            <v>16959</v>
          </cell>
          <cell r="B225">
            <v>42698</v>
          </cell>
          <cell r="G225" t="str">
            <v>P. Bernasconi</v>
          </cell>
          <cell r="H225">
            <v>424</v>
          </cell>
          <cell r="I225" t="str">
            <v>P</v>
          </cell>
          <cell r="K225">
            <v>42698</v>
          </cell>
          <cell r="M225">
            <v>42728</v>
          </cell>
          <cell r="O225" t="str">
            <v>21.12.2016</v>
          </cell>
          <cell r="P225" t="str">
            <v>Raiffeisen</v>
          </cell>
          <cell r="Q225" t="str">
            <v/>
          </cell>
          <cell r="R225" t="str">
            <v>payé</v>
          </cell>
          <cell r="S225">
            <v>27</v>
          </cell>
        </row>
        <row r="226">
          <cell r="A226">
            <v>16946</v>
          </cell>
          <cell r="B226">
            <v>42698</v>
          </cell>
          <cell r="D226" t="str">
            <v>x</v>
          </cell>
          <cell r="E226" t="str">
            <v>x</v>
          </cell>
          <cell r="G226" t="str">
            <v>Maulini SA</v>
          </cell>
          <cell r="H226">
            <v>1871.8</v>
          </cell>
          <cell r="I226" t="str">
            <v>P</v>
          </cell>
          <cell r="J226" t="str">
            <v>reenvoyé le 01.12.2016; Adresse facturation</v>
          </cell>
          <cell r="K226">
            <v>42698</v>
          </cell>
          <cell r="M226">
            <v>42728</v>
          </cell>
          <cell r="Q226">
            <v>69</v>
          </cell>
          <cell r="R226" t="str">
            <v/>
          </cell>
          <cell r="S226" t="str">
            <v>ouvert</v>
          </cell>
        </row>
        <row r="227">
          <cell r="A227">
            <v>16895</v>
          </cell>
          <cell r="B227">
            <v>42698</v>
          </cell>
          <cell r="D227" t="str">
            <v>x</v>
          </cell>
          <cell r="G227" t="str">
            <v>Steiner AG</v>
          </cell>
          <cell r="H227">
            <v>2658.75</v>
          </cell>
          <cell r="I227" t="str">
            <v>P</v>
          </cell>
          <cell r="K227">
            <v>42698</v>
          </cell>
          <cell r="M227">
            <v>42728</v>
          </cell>
          <cell r="Q227">
            <v>69</v>
          </cell>
          <cell r="R227" t="str">
            <v/>
          </cell>
          <cell r="S227" t="str">
            <v>ouvert</v>
          </cell>
        </row>
        <row r="228">
          <cell r="A228" t="str">
            <v>TVA</v>
          </cell>
          <cell r="B228">
            <v>42697</v>
          </cell>
          <cell r="D228" t="str">
            <v>x</v>
          </cell>
          <cell r="G228" t="str">
            <v>TVA</v>
          </cell>
          <cell r="H228">
            <v>4543</v>
          </cell>
          <cell r="I228" t="str">
            <v>creancier</v>
          </cell>
          <cell r="J228" t="str">
            <v>aussi dans le creancier</v>
          </cell>
          <cell r="K228">
            <v>42697</v>
          </cell>
          <cell r="M228">
            <v>42727</v>
          </cell>
          <cell r="Q228">
            <v>70</v>
          </cell>
          <cell r="R228" t="str">
            <v/>
          </cell>
          <cell r="S228" t="str">
            <v>ouvert</v>
          </cell>
        </row>
        <row r="229">
          <cell r="A229">
            <v>16920</v>
          </cell>
          <cell r="B229">
            <v>42699</v>
          </cell>
          <cell r="D229" t="str">
            <v>x</v>
          </cell>
          <cell r="G229" t="str">
            <v>Mino SA</v>
          </cell>
          <cell r="H229">
            <v>3436.2</v>
          </cell>
          <cell r="I229" t="str">
            <v>P</v>
          </cell>
          <cell r="K229">
            <v>42698</v>
          </cell>
          <cell r="M229">
            <v>42729</v>
          </cell>
          <cell r="Q229">
            <v>69</v>
          </cell>
          <cell r="R229" t="str">
            <v/>
          </cell>
          <cell r="S229" t="str">
            <v>ouvert</v>
          </cell>
        </row>
        <row r="230">
          <cell r="A230">
            <v>16818</v>
          </cell>
          <cell r="B230">
            <v>42699</v>
          </cell>
          <cell r="G230" t="str">
            <v>Losinger Marazzi</v>
          </cell>
          <cell r="H230">
            <v>7263</v>
          </cell>
          <cell r="I230" t="str">
            <v>P</v>
          </cell>
          <cell r="K230">
            <v>42699</v>
          </cell>
          <cell r="M230">
            <v>42729</v>
          </cell>
          <cell r="O230" t="str">
            <v>23.12.2016</v>
          </cell>
          <cell r="P230" t="str">
            <v>Raiffeisen</v>
          </cell>
          <cell r="Q230" t="str">
            <v/>
          </cell>
          <cell r="S230">
            <v>28</v>
          </cell>
        </row>
        <row r="231">
          <cell r="A231">
            <v>16730</v>
          </cell>
          <cell r="B231">
            <v>42699</v>
          </cell>
          <cell r="G231" t="str">
            <v>Ropraz SA Romont</v>
          </cell>
          <cell r="H231">
            <v>1815.35</v>
          </cell>
          <cell r="I231" t="str">
            <v>P</v>
          </cell>
          <cell r="K231">
            <v>42698</v>
          </cell>
          <cell r="M231">
            <v>42729</v>
          </cell>
          <cell r="O231" t="str">
            <v>23.12.2016</v>
          </cell>
          <cell r="P231" t="str">
            <v>Raiffeisen</v>
          </cell>
          <cell r="Q231" t="str">
            <v/>
          </cell>
          <cell r="R231" t="str">
            <v>payé</v>
          </cell>
          <cell r="S231">
            <v>29</v>
          </cell>
        </row>
        <row r="232">
          <cell r="A232">
            <v>16957</v>
          </cell>
          <cell r="B232">
            <v>42699</v>
          </cell>
          <cell r="D232" t="str">
            <v>x</v>
          </cell>
          <cell r="G232" t="str">
            <v>Laurent Membrez SA</v>
          </cell>
          <cell r="H232">
            <v>240.25</v>
          </cell>
          <cell r="I232" t="str">
            <v>P</v>
          </cell>
          <cell r="K232">
            <v>42698</v>
          </cell>
          <cell r="M232">
            <v>42729</v>
          </cell>
          <cell r="Q232">
            <v>69</v>
          </cell>
          <cell r="R232" t="str">
            <v/>
          </cell>
          <cell r="S232" t="str">
            <v>ouvert</v>
          </cell>
        </row>
        <row r="233">
          <cell r="A233">
            <v>16938</v>
          </cell>
          <cell r="B233">
            <v>42702</v>
          </cell>
          <cell r="G233" t="str">
            <v>M. Simon</v>
          </cell>
          <cell r="H233">
            <v>573.1</v>
          </cell>
          <cell r="I233" t="str">
            <v>C</v>
          </cell>
          <cell r="K233" t="str">
            <v>28.11.2016</v>
          </cell>
          <cell r="M233">
            <v>42732</v>
          </cell>
          <cell r="O233" t="str">
            <v>28.11.2016</v>
          </cell>
          <cell r="P233" t="str">
            <v>Caisse</v>
          </cell>
          <cell r="Q233" t="str">
            <v/>
          </cell>
          <cell r="R233" t="str">
            <v>payé</v>
          </cell>
          <cell r="S233">
            <v>0</v>
          </cell>
        </row>
        <row r="234">
          <cell r="A234">
            <v>16931</v>
          </cell>
          <cell r="B234">
            <v>42698</v>
          </cell>
          <cell r="G234" t="str">
            <v>Casella Carmela</v>
          </cell>
          <cell r="H234">
            <v>321.85000000000002</v>
          </cell>
          <cell r="I234" t="str">
            <v>C</v>
          </cell>
          <cell r="K234" t="str">
            <v>16.11.2016</v>
          </cell>
          <cell r="M234">
            <v>42728</v>
          </cell>
          <cell r="O234" t="str">
            <v>16.11.2016</v>
          </cell>
          <cell r="P234" t="str">
            <v>Raiffeisen</v>
          </cell>
          <cell r="Q234" t="str">
            <v/>
          </cell>
          <cell r="R234" t="str">
            <v>payé</v>
          </cell>
          <cell r="S234">
            <v>0</v>
          </cell>
        </row>
        <row r="235">
          <cell r="A235">
            <v>442</v>
          </cell>
          <cell r="B235">
            <v>42699</v>
          </cell>
          <cell r="G235" t="str">
            <v>Vente Directe</v>
          </cell>
          <cell r="H235">
            <v>160.9</v>
          </cell>
          <cell r="I235" t="str">
            <v>C</v>
          </cell>
          <cell r="K235" t="str">
            <v>25.11.2016</v>
          </cell>
          <cell r="M235">
            <v>42729</v>
          </cell>
          <cell r="O235" t="str">
            <v>25.11.2016</v>
          </cell>
          <cell r="P235" t="str">
            <v>Caisse</v>
          </cell>
          <cell r="Q235" t="str">
            <v/>
          </cell>
          <cell r="R235" t="str">
            <v>payé</v>
          </cell>
          <cell r="S235">
            <v>0</v>
          </cell>
        </row>
        <row r="236">
          <cell r="A236">
            <v>443</v>
          </cell>
          <cell r="B236">
            <v>42704</v>
          </cell>
          <cell r="G236" t="str">
            <v>Vente Directe MECVY3QG</v>
          </cell>
          <cell r="H236">
            <v>346.95</v>
          </cell>
          <cell r="I236" t="str">
            <v>S</v>
          </cell>
          <cell r="K236">
            <v>42704</v>
          </cell>
          <cell r="M236">
            <v>42734</v>
          </cell>
          <cell r="N236" t="str">
            <v>355.85 - 8.90 CHF Frais SUM UP</v>
          </cell>
          <cell r="O236" t="str">
            <v>07.12.2016</v>
          </cell>
          <cell r="P236" t="str">
            <v>Raiffeisen</v>
          </cell>
          <cell r="Q236" t="str">
            <v/>
          </cell>
          <cell r="R236" t="str">
            <v>payé</v>
          </cell>
          <cell r="S236">
            <v>7</v>
          </cell>
        </row>
        <row r="237">
          <cell r="A237">
            <v>16958</v>
          </cell>
          <cell r="B237">
            <v>42698</v>
          </cell>
          <cell r="G237" t="str">
            <v>Mme. Diane Bandelier</v>
          </cell>
          <cell r="H237">
            <v>206.3</v>
          </cell>
          <cell r="I237" t="str">
            <v>PV</v>
          </cell>
          <cell r="J237" t="str">
            <v>Mail</v>
          </cell>
          <cell r="K237">
            <v>42698</v>
          </cell>
          <cell r="L237" t="str">
            <v>KP</v>
          </cell>
          <cell r="M237">
            <v>42728</v>
          </cell>
          <cell r="O237" t="str">
            <v>28.11.2016</v>
          </cell>
          <cell r="P237" t="str">
            <v>Raiffeisen</v>
          </cell>
          <cell r="Q237" t="str">
            <v/>
          </cell>
          <cell r="R237" t="str">
            <v>payé</v>
          </cell>
          <cell r="S237">
            <v>4</v>
          </cell>
        </row>
        <row r="238">
          <cell r="A238" t="str">
            <v>16978 / ZBSNFHXPL</v>
          </cell>
          <cell r="B238">
            <v>42702</v>
          </cell>
          <cell r="G238" t="str">
            <v>Mme. Sabine Aubry Verscheure</v>
          </cell>
          <cell r="H238">
            <v>269.05</v>
          </cell>
          <cell r="I238" t="str">
            <v>PV</v>
          </cell>
          <cell r="J238" t="str">
            <v>Post / reenvoyé par mail le 01.12.2016</v>
          </cell>
          <cell r="K238">
            <v>42702</v>
          </cell>
          <cell r="L238" t="str">
            <v>GG</v>
          </cell>
          <cell r="M238">
            <v>42732</v>
          </cell>
          <cell r="N238" t="str">
            <v>17978</v>
          </cell>
          <cell r="O238" t="str">
            <v>02.12.2016</v>
          </cell>
          <cell r="P238" t="str">
            <v>CCP</v>
          </cell>
          <cell r="Q238" t="str">
            <v/>
          </cell>
          <cell r="R238" t="str">
            <v>payé</v>
          </cell>
          <cell r="S238">
            <v>4</v>
          </cell>
        </row>
        <row r="239">
          <cell r="A239">
            <v>16913</v>
          </cell>
          <cell r="B239">
            <v>42678</v>
          </cell>
          <cell r="G239" t="str">
            <v>Addiction Suisse</v>
          </cell>
          <cell r="H239">
            <v>269.05</v>
          </cell>
          <cell r="I239" t="str">
            <v>A</v>
          </cell>
          <cell r="K239">
            <v>42678</v>
          </cell>
          <cell r="L239" t="str">
            <v>KP ??</v>
          </cell>
          <cell r="M239">
            <v>42708</v>
          </cell>
          <cell r="O239" t="str">
            <v>04.11.2016</v>
          </cell>
          <cell r="P239" t="str">
            <v>Raiffeisen</v>
          </cell>
          <cell r="Q239" t="str">
            <v/>
          </cell>
          <cell r="R239" t="str">
            <v>payé</v>
          </cell>
          <cell r="S239">
            <v>0</v>
          </cell>
        </row>
        <row r="240">
          <cell r="A240">
            <v>16945</v>
          </cell>
          <cell r="B240">
            <v>42698</v>
          </cell>
          <cell r="G240" t="str">
            <v>Riedo Mobilbau</v>
          </cell>
          <cell r="H240">
            <v>1670.35</v>
          </cell>
          <cell r="I240" t="str">
            <v>M</v>
          </cell>
          <cell r="J240" t="str">
            <v>Vorauszahlung 5%, envoi Poste le 29.11.2016</v>
          </cell>
          <cell r="K240">
            <v>42698</v>
          </cell>
          <cell r="L240" t="str">
            <v>KP</v>
          </cell>
          <cell r="M240">
            <v>42728</v>
          </cell>
          <cell r="O240" t="str">
            <v>25.11.2016</v>
          </cell>
          <cell r="P240" t="str">
            <v>Raiffeisen</v>
          </cell>
          <cell r="Q240" t="str">
            <v/>
          </cell>
          <cell r="R240" t="str">
            <v>payé</v>
          </cell>
          <cell r="S240">
            <v>1</v>
          </cell>
        </row>
        <row r="241">
          <cell r="A241">
            <v>16949</v>
          </cell>
          <cell r="B241">
            <v>42698</v>
          </cell>
          <cell r="G241" t="str">
            <v>Riedo Mobilbau</v>
          </cell>
          <cell r="H241">
            <v>1055.55</v>
          </cell>
          <cell r="I241" t="str">
            <v>M</v>
          </cell>
          <cell r="J241" t="str">
            <v>Vorauszahlung 5%, envoi Poste le 29.11.2016</v>
          </cell>
          <cell r="K241">
            <v>42698</v>
          </cell>
          <cell r="L241" t="str">
            <v>KP</v>
          </cell>
          <cell r="M241">
            <v>42728</v>
          </cell>
          <cell r="O241" t="str">
            <v>25.11.2016</v>
          </cell>
          <cell r="P241" t="str">
            <v>Raiffeisen</v>
          </cell>
          <cell r="Q241" t="str">
            <v/>
          </cell>
          <cell r="R241" t="str">
            <v>payé</v>
          </cell>
          <cell r="S241">
            <v>1</v>
          </cell>
        </row>
        <row r="242">
          <cell r="A242" t="str">
            <v>272/16-208'096</v>
          </cell>
          <cell r="B242">
            <v>42698</v>
          </cell>
          <cell r="G242" t="str">
            <v xml:space="preserve">Zurich </v>
          </cell>
          <cell r="H242">
            <v>1197</v>
          </cell>
          <cell r="I242" t="str">
            <v>creancier</v>
          </cell>
          <cell r="J242" t="str">
            <v>Lohn Elodie Acc. Aout</v>
          </cell>
          <cell r="K242">
            <v>42698</v>
          </cell>
          <cell r="M242">
            <v>42728</v>
          </cell>
          <cell r="O242" t="str">
            <v>28.11.2016</v>
          </cell>
          <cell r="P242" t="str">
            <v>CCP</v>
          </cell>
          <cell r="Q242" t="str">
            <v/>
          </cell>
          <cell r="R242" t="str">
            <v>payé</v>
          </cell>
          <cell r="S242">
            <v>4</v>
          </cell>
        </row>
        <row r="243">
          <cell r="A243">
            <v>16931</v>
          </cell>
          <cell r="B243">
            <v>42690</v>
          </cell>
          <cell r="G243" t="str">
            <v>Casella Carmela</v>
          </cell>
          <cell r="H243">
            <v>321.85000000000002</v>
          </cell>
          <cell r="I243" t="str">
            <v>S</v>
          </cell>
          <cell r="K243">
            <v>42690</v>
          </cell>
          <cell r="M243">
            <v>42720</v>
          </cell>
          <cell r="O243" t="str">
            <v>ok</v>
          </cell>
          <cell r="Q243" t="str">
            <v/>
          </cell>
          <cell r="R243" t="str">
            <v>payé</v>
          </cell>
          <cell r="S243" t="e">
            <v>#VALUE!</v>
          </cell>
        </row>
        <row r="244">
          <cell r="A244">
            <v>16781</v>
          </cell>
          <cell r="B244">
            <v>42703</v>
          </cell>
          <cell r="G244" t="str">
            <v>Riedo Mobilbau</v>
          </cell>
          <cell r="H244">
            <v>389.9</v>
          </cell>
          <cell r="I244" t="str">
            <v>P</v>
          </cell>
          <cell r="K244">
            <v>42704</v>
          </cell>
          <cell r="L244" t="str">
            <v>MAT</v>
          </cell>
          <cell r="M244">
            <v>42733</v>
          </cell>
          <cell r="N244" t="str">
            <v>-5% Skonto 410.40</v>
          </cell>
          <cell r="O244" t="str">
            <v>06.12.2016</v>
          </cell>
          <cell r="P244" t="str">
            <v>Raiffeisen</v>
          </cell>
          <cell r="Q244" t="str">
            <v/>
          </cell>
          <cell r="R244" t="str">
            <v>payé</v>
          </cell>
          <cell r="S244">
            <v>6</v>
          </cell>
        </row>
        <row r="245">
          <cell r="A245">
            <v>16960</v>
          </cell>
          <cell r="B245">
            <v>42703</v>
          </cell>
          <cell r="D245" t="str">
            <v>x</v>
          </cell>
          <cell r="G245" t="str">
            <v>Chardonnens Boissons</v>
          </cell>
          <cell r="H245">
            <v>1594.1</v>
          </cell>
          <cell r="I245" t="str">
            <v>P</v>
          </cell>
          <cell r="K245">
            <v>42704</v>
          </cell>
          <cell r="L245" t="str">
            <v>MAT</v>
          </cell>
          <cell r="M245">
            <v>42733</v>
          </cell>
          <cell r="Q245">
            <v>63</v>
          </cell>
          <cell r="R245" t="str">
            <v/>
          </cell>
          <cell r="S245" t="str">
            <v>ouvert</v>
          </cell>
        </row>
        <row r="246">
          <cell r="A246" t="str">
            <v>ZFIYTWFSQ</v>
          </cell>
          <cell r="B246">
            <v>42703</v>
          </cell>
          <cell r="G246" t="str">
            <v>Jeoffrey Schaer</v>
          </cell>
          <cell r="H246">
            <v>160.91999999999999</v>
          </cell>
          <cell r="I246" t="str">
            <v>PV</v>
          </cell>
          <cell r="K246">
            <v>42704</v>
          </cell>
          <cell r="L246" t="str">
            <v>MAT</v>
          </cell>
          <cell r="M246">
            <v>42733</v>
          </cell>
          <cell r="O246" t="str">
            <v>08.12.2016</v>
          </cell>
          <cell r="P246" t="str">
            <v>CCP</v>
          </cell>
          <cell r="Q246" t="str">
            <v/>
          </cell>
          <cell r="R246" t="str">
            <v>payé</v>
          </cell>
          <cell r="S246">
            <v>8</v>
          </cell>
        </row>
        <row r="247">
          <cell r="A247">
            <v>16906</v>
          </cell>
          <cell r="B247">
            <v>42703</v>
          </cell>
          <cell r="G247" t="str">
            <v>Pro Infirmis</v>
          </cell>
          <cell r="H247">
            <v>214.9</v>
          </cell>
          <cell r="I247" t="str">
            <v>C</v>
          </cell>
          <cell r="K247">
            <v>42704</v>
          </cell>
          <cell r="M247">
            <v>42733</v>
          </cell>
          <cell r="O247" t="str">
            <v>30.11.2016</v>
          </cell>
          <cell r="P247" t="str">
            <v>Caisse</v>
          </cell>
          <cell r="Q247" t="str">
            <v/>
          </cell>
          <cell r="R247" t="str">
            <v>payé</v>
          </cell>
          <cell r="S247">
            <v>0</v>
          </cell>
        </row>
        <row r="248">
          <cell r="A248">
            <v>16963</v>
          </cell>
          <cell r="B248">
            <v>42704</v>
          </cell>
          <cell r="G248" t="str">
            <v>Stéphane Delorenzi</v>
          </cell>
          <cell r="H248">
            <v>854.45</v>
          </cell>
          <cell r="I248" t="str">
            <v>C</v>
          </cell>
          <cell r="K248">
            <v>42705</v>
          </cell>
          <cell r="M248">
            <v>42734</v>
          </cell>
          <cell r="N248" t="str">
            <v>à encaisser le 01.12.2016</v>
          </cell>
          <cell r="O248" t="str">
            <v>01.12.2016</v>
          </cell>
          <cell r="P248" t="str">
            <v>Caisse</v>
          </cell>
          <cell r="Q248" t="str">
            <v/>
          </cell>
          <cell r="R248" t="str">
            <v>payé</v>
          </cell>
          <cell r="S248">
            <v>0</v>
          </cell>
        </row>
        <row r="249">
          <cell r="A249">
            <v>16962</v>
          </cell>
          <cell r="B249">
            <v>42705</v>
          </cell>
          <cell r="D249" t="str">
            <v>x</v>
          </cell>
          <cell r="E249" t="str">
            <v>x</v>
          </cell>
          <cell r="G249" t="str">
            <v>ZED Logistique</v>
          </cell>
          <cell r="H249">
            <v>478.4</v>
          </cell>
          <cell r="I249" t="str">
            <v>P</v>
          </cell>
          <cell r="K249">
            <v>42705</v>
          </cell>
          <cell r="L249" t="str">
            <v>MAT</v>
          </cell>
          <cell r="M249">
            <v>42735</v>
          </cell>
          <cell r="Q249">
            <v>62</v>
          </cell>
          <cell r="R249" t="str">
            <v/>
          </cell>
          <cell r="S249" t="str">
            <v>ouvert</v>
          </cell>
        </row>
        <row r="250">
          <cell r="A250">
            <v>16961</v>
          </cell>
          <cell r="B250">
            <v>42705</v>
          </cell>
          <cell r="D250" t="str">
            <v>x</v>
          </cell>
          <cell r="G250" t="str">
            <v>Jaquet SA</v>
          </cell>
          <cell r="H250">
            <v>343.6</v>
          </cell>
          <cell r="I250" t="str">
            <v>P</v>
          </cell>
          <cell r="K250">
            <v>42705</v>
          </cell>
          <cell r="L250" t="str">
            <v>MAT</v>
          </cell>
          <cell r="M250">
            <v>42735</v>
          </cell>
          <cell r="Q250">
            <v>62</v>
          </cell>
          <cell r="R250" t="str">
            <v/>
          </cell>
          <cell r="S250" t="str">
            <v>ouvert</v>
          </cell>
        </row>
        <row r="251">
          <cell r="A251">
            <v>16965</v>
          </cell>
          <cell r="B251">
            <v>42705</v>
          </cell>
          <cell r="D251" t="str">
            <v>x</v>
          </cell>
          <cell r="G251" t="str">
            <v>Auto Rives SA</v>
          </cell>
          <cell r="H251">
            <v>138.4</v>
          </cell>
          <cell r="I251" t="str">
            <v>P</v>
          </cell>
          <cell r="K251">
            <v>42705</v>
          </cell>
          <cell r="M251">
            <v>42735</v>
          </cell>
          <cell r="Q251">
            <v>62</v>
          </cell>
          <cell r="R251" t="str">
            <v/>
          </cell>
          <cell r="S251" t="str">
            <v>ouvert</v>
          </cell>
        </row>
        <row r="252">
          <cell r="A252">
            <v>444</v>
          </cell>
          <cell r="B252">
            <v>42706</v>
          </cell>
          <cell r="G252" t="str">
            <v>M. Alexandra Leach</v>
          </cell>
          <cell r="H252">
            <v>55.6</v>
          </cell>
          <cell r="I252" t="str">
            <v>C</v>
          </cell>
          <cell r="K252">
            <v>42706</v>
          </cell>
          <cell r="M252">
            <v>42736</v>
          </cell>
          <cell r="O252" t="str">
            <v>02.12.2016</v>
          </cell>
          <cell r="P252" t="str">
            <v>Caisse</v>
          </cell>
          <cell r="Q252" t="str">
            <v/>
          </cell>
          <cell r="R252" t="str">
            <v>payé</v>
          </cell>
          <cell r="S252">
            <v>0</v>
          </cell>
          <cell r="U252" t="str">
            <v>Abholung Romanel</v>
          </cell>
        </row>
        <row r="253">
          <cell r="A253">
            <v>16971</v>
          </cell>
          <cell r="B253">
            <v>42706</v>
          </cell>
          <cell r="D253" t="str">
            <v>x</v>
          </cell>
          <cell r="G253" t="str">
            <v>Fun Body</v>
          </cell>
          <cell r="H253">
            <v>369</v>
          </cell>
          <cell r="I253" t="str">
            <v>P</v>
          </cell>
          <cell r="K253">
            <v>42706</v>
          </cell>
          <cell r="M253">
            <v>42736</v>
          </cell>
          <cell r="Q253">
            <v>61</v>
          </cell>
          <cell r="R253" t="str">
            <v/>
          </cell>
          <cell r="S253" t="str">
            <v>ouvert</v>
          </cell>
        </row>
        <row r="254">
          <cell r="A254">
            <v>16972</v>
          </cell>
          <cell r="B254">
            <v>42706</v>
          </cell>
          <cell r="D254" t="str">
            <v>x</v>
          </cell>
          <cell r="E254" t="str">
            <v>x</v>
          </cell>
          <cell r="G254" t="str">
            <v>Scrasa SA</v>
          </cell>
          <cell r="H254">
            <v>3341.95</v>
          </cell>
          <cell r="I254" t="str">
            <v>P</v>
          </cell>
          <cell r="K254">
            <v>42706</v>
          </cell>
          <cell r="M254">
            <v>42736</v>
          </cell>
          <cell r="Q254">
            <v>61</v>
          </cell>
          <cell r="R254" t="str">
            <v/>
          </cell>
          <cell r="S254" t="str">
            <v>ouvert</v>
          </cell>
        </row>
        <row r="255">
          <cell r="A255">
            <v>16975</v>
          </cell>
          <cell r="B255">
            <v>42706</v>
          </cell>
          <cell r="G255" t="str">
            <v>Philippe Ravinet</v>
          </cell>
          <cell r="H255">
            <v>8500</v>
          </cell>
          <cell r="K255">
            <v>42706</v>
          </cell>
          <cell r="M255">
            <v>42736</v>
          </cell>
          <cell r="O255" t="str">
            <v>02.12.2016</v>
          </cell>
          <cell r="Q255" t="str">
            <v/>
          </cell>
          <cell r="S255">
            <v>0</v>
          </cell>
        </row>
        <row r="256">
          <cell r="A256">
            <v>16968</v>
          </cell>
          <cell r="B256">
            <v>42706</v>
          </cell>
          <cell r="D256" t="str">
            <v>x</v>
          </cell>
          <cell r="G256" t="str">
            <v>Steiner AG</v>
          </cell>
          <cell r="H256">
            <v>1385.9</v>
          </cell>
          <cell r="I256" t="str">
            <v>P</v>
          </cell>
          <cell r="K256">
            <v>42706</v>
          </cell>
          <cell r="M256">
            <v>42736</v>
          </cell>
          <cell r="Q256">
            <v>61</v>
          </cell>
          <cell r="R256" t="str">
            <v/>
          </cell>
          <cell r="S256" t="str">
            <v>ouvert</v>
          </cell>
        </row>
        <row r="257">
          <cell r="A257">
            <v>16969</v>
          </cell>
          <cell r="B257">
            <v>42706</v>
          </cell>
          <cell r="D257" t="str">
            <v>x</v>
          </cell>
          <cell r="E257" t="str">
            <v>x</v>
          </cell>
          <cell r="G257" t="str">
            <v>ADV Construction</v>
          </cell>
          <cell r="H257">
            <v>270</v>
          </cell>
          <cell r="I257" t="str">
            <v>P</v>
          </cell>
          <cell r="K257">
            <v>42706</v>
          </cell>
          <cell r="M257">
            <v>42736</v>
          </cell>
          <cell r="Q257">
            <v>61</v>
          </cell>
          <cell r="R257" t="str">
            <v/>
          </cell>
          <cell r="S257" t="str">
            <v>ouvert</v>
          </cell>
        </row>
        <row r="258">
          <cell r="A258">
            <v>16970</v>
          </cell>
          <cell r="B258">
            <v>42706</v>
          </cell>
          <cell r="G258" t="str">
            <v>Riedo Mobilbau</v>
          </cell>
          <cell r="H258">
            <v>6052.15</v>
          </cell>
          <cell r="I258" t="str">
            <v>P</v>
          </cell>
          <cell r="K258">
            <v>42712</v>
          </cell>
          <cell r="M258">
            <v>42736</v>
          </cell>
          <cell r="N258" t="str">
            <v>si paiement le 02.12.2016 : 5749.55</v>
          </cell>
          <cell r="O258" t="str">
            <v>16.12.2016</v>
          </cell>
          <cell r="P258" t="str">
            <v>Raiffeisen</v>
          </cell>
          <cell r="Q258" t="str">
            <v/>
          </cell>
          <cell r="R258" t="str">
            <v>payé</v>
          </cell>
          <cell r="S258">
            <v>8</v>
          </cell>
        </row>
        <row r="259">
          <cell r="A259">
            <v>16728</v>
          </cell>
          <cell r="B259">
            <v>42710</v>
          </cell>
          <cell r="D259" t="str">
            <v>x</v>
          </cell>
          <cell r="G259" t="str">
            <v>A. Widmer</v>
          </cell>
          <cell r="H259">
            <v>2887.9</v>
          </cell>
          <cell r="I259" t="str">
            <v>P</v>
          </cell>
          <cell r="J259" t="str">
            <v>KP</v>
          </cell>
          <cell r="K259">
            <v>42710</v>
          </cell>
          <cell r="M259">
            <v>42740</v>
          </cell>
          <cell r="O259" t="str">
            <v>28.12.2016</v>
          </cell>
          <cell r="P259" t="str">
            <v>Raiffeisen</v>
          </cell>
          <cell r="Q259" t="str">
            <v/>
          </cell>
          <cell r="R259" t="str">
            <v>payé</v>
          </cell>
          <cell r="S259">
            <v>22</v>
          </cell>
        </row>
        <row r="260">
          <cell r="A260">
            <v>16856</v>
          </cell>
          <cell r="B260">
            <v>42710</v>
          </cell>
          <cell r="D260" t="str">
            <v>x</v>
          </cell>
          <cell r="G260" t="str">
            <v>Imprimerie Magnenat SA</v>
          </cell>
          <cell r="H260">
            <v>162.35</v>
          </cell>
          <cell r="I260" t="str">
            <v>P</v>
          </cell>
          <cell r="J260" t="str">
            <v>KP</v>
          </cell>
          <cell r="K260">
            <v>42710</v>
          </cell>
          <cell r="M260">
            <v>42740</v>
          </cell>
          <cell r="N260" t="str">
            <v>FA 17856</v>
          </cell>
          <cell r="Q260">
            <v>57</v>
          </cell>
          <cell r="R260" t="str">
            <v/>
          </cell>
          <cell r="S260" t="str">
            <v>ouvert</v>
          </cell>
        </row>
        <row r="261">
          <cell r="A261">
            <v>16918</v>
          </cell>
          <cell r="B261">
            <v>42710</v>
          </cell>
          <cell r="D261" t="str">
            <v>x</v>
          </cell>
          <cell r="E261" t="str">
            <v>x</v>
          </cell>
          <cell r="G261" t="str">
            <v>ZED Logistique</v>
          </cell>
          <cell r="H261">
            <v>666.35</v>
          </cell>
          <cell r="I261" t="str">
            <v>P</v>
          </cell>
          <cell r="J261" t="str">
            <v>KP</v>
          </cell>
          <cell r="K261">
            <v>42710</v>
          </cell>
          <cell r="M261">
            <v>42740</v>
          </cell>
          <cell r="Q261">
            <v>57</v>
          </cell>
          <cell r="R261" t="str">
            <v/>
          </cell>
          <cell r="S261" t="str">
            <v>ouvert</v>
          </cell>
        </row>
        <row r="262">
          <cell r="A262">
            <v>16980</v>
          </cell>
          <cell r="B262">
            <v>42710</v>
          </cell>
          <cell r="D262" t="str">
            <v>x</v>
          </cell>
          <cell r="G262" t="str">
            <v>Jaquet SA</v>
          </cell>
          <cell r="H262">
            <v>162.35</v>
          </cell>
          <cell r="I262" t="str">
            <v>P</v>
          </cell>
          <cell r="J262" t="str">
            <v>KP</v>
          </cell>
          <cell r="K262">
            <v>42710</v>
          </cell>
          <cell r="M262">
            <v>42740</v>
          </cell>
          <cell r="Q262">
            <v>57</v>
          </cell>
          <cell r="R262" t="str">
            <v/>
          </cell>
          <cell r="S262" t="str">
            <v>ouvert</v>
          </cell>
        </row>
        <row r="263">
          <cell r="A263">
            <v>16886</v>
          </cell>
          <cell r="B263">
            <v>42710</v>
          </cell>
          <cell r="G263" t="str">
            <v>ARGE Inselspital BB</v>
          </cell>
          <cell r="H263">
            <v>457.95</v>
          </cell>
          <cell r="I263" t="str">
            <v>P</v>
          </cell>
          <cell r="J263" t="str">
            <v>KP</v>
          </cell>
          <cell r="K263">
            <v>42710</v>
          </cell>
          <cell r="M263">
            <v>42740</v>
          </cell>
          <cell r="O263" t="str">
            <v>27.12.2016</v>
          </cell>
          <cell r="P263" t="str">
            <v>Raiffeisen</v>
          </cell>
          <cell r="Q263" t="str">
            <v/>
          </cell>
          <cell r="R263" t="str">
            <v>payé</v>
          </cell>
          <cell r="S263">
            <v>21</v>
          </cell>
        </row>
        <row r="264">
          <cell r="A264">
            <v>445</v>
          </cell>
          <cell r="B264">
            <v>42716</v>
          </cell>
          <cell r="G264" t="str">
            <v>Vente Directe</v>
          </cell>
          <cell r="H264">
            <v>63.5</v>
          </cell>
          <cell r="I264" t="str">
            <v>C</v>
          </cell>
          <cell r="J264" t="str">
            <v>GG</v>
          </cell>
          <cell r="K264">
            <v>42716</v>
          </cell>
          <cell r="M264">
            <v>42746</v>
          </cell>
          <cell r="O264" t="str">
            <v>12.12.2016</v>
          </cell>
          <cell r="P264" t="str">
            <v>CAISSE</v>
          </cell>
          <cell r="Q264" t="str">
            <v/>
          </cell>
          <cell r="R264" t="str">
            <v>payé</v>
          </cell>
          <cell r="S264">
            <v>0</v>
          </cell>
        </row>
        <row r="265">
          <cell r="A265">
            <v>16967</v>
          </cell>
          <cell r="B265">
            <v>42712</v>
          </cell>
          <cell r="D265" t="str">
            <v>x</v>
          </cell>
          <cell r="G265" t="str">
            <v>Perrin Frères SA</v>
          </cell>
          <cell r="H265">
            <v>369</v>
          </cell>
          <cell r="I265" t="str">
            <v>P</v>
          </cell>
          <cell r="J265" t="str">
            <v>KP</v>
          </cell>
          <cell r="K265">
            <v>42712</v>
          </cell>
          <cell r="L265" t="str">
            <v>GG</v>
          </cell>
          <cell r="M265">
            <v>42742</v>
          </cell>
          <cell r="Q265">
            <v>55</v>
          </cell>
          <cell r="R265" t="str">
            <v/>
          </cell>
          <cell r="S265" t="str">
            <v>ouvert</v>
          </cell>
        </row>
        <row r="266">
          <cell r="A266">
            <v>16875</v>
          </cell>
          <cell r="B266">
            <v>42712</v>
          </cell>
          <cell r="D266" t="str">
            <v>x</v>
          </cell>
          <cell r="E266" t="str">
            <v>x</v>
          </cell>
          <cell r="G266" t="str">
            <v>Orlatti Real Estate SA</v>
          </cell>
          <cell r="H266">
            <v>341.9</v>
          </cell>
          <cell r="I266" t="str">
            <v>P</v>
          </cell>
          <cell r="J266" t="str">
            <v>KP</v>
          </cell>
          <cell r="K266">
            <v>42712</v>
          </cell>
          <cell r="L266" t="str">
            <v>GG</v>
          </cell>
          <cell r="M266">
            <v>42742</v>
          </cell>
          <cell r="Q266">
            <v>55</v>
          </cell>
          <cell r="R266" t="str">
            <v/>
          </cell>
          <cell r="S266" t="str">
            <v>ouvert</v>
          </cell>
        </row>
        <row r="267">
          <cell r="A267">
            <v>16977</v>
          </cell>
          <cell r="B267">
            <v>42712</v>
          </cell>
          <cell r="G267" t="str">
            <v>ECM</v>
          </cell>
          <cell r="H267">
            <v>232.55</v>
          </cell>
          <cell r="I267" t="str">
            <v>P</v>
          </cell>
          <cell r="J267" t="str">
            <v>KP</v>
          </cell>
          <cell r="K267">
            <v>42712</v>
          </cell>
          <cell r="L267" t="str">
            <v>GG</v>
          </cell>
          <cell r="M267">
            <v>42742</v>
          </cell>
          <cell r="O267" t="str">
            <v>19.12.2016</v>
          </cell>
          <cell r="P267" t="str">
            <v>Raiffeisen</v>
          </cell>
          <cell r="Q267" t="str">
            <v/>
          </cell>
          <cell r="R267" t="str">
            <v>payé</v>
          </cell>
          <cell r="S267">
            <v>11</v>
          </cell>
        </row>
        <row r="268">
          <cell r="A268">
            <v>16899</v>
          </cell>
          <cell r="B268">
            <v>42716</v>
          </cell>
          <cell r="D268" t="str">
            <v>x</v>
          </cell>
          <cell r="G268" t="str">
            <v>Synlab SUISSE</v>
          </cell>
          <cell r="H268">
            <v>177.75</v>
          </cell>
          <cell r="I268" t="str">
            <v>P</v>
          </cell>
          <cell r="J268" t="str">
            <v>KP</v>
          </cell>
          <cell r="K268">
            <v>42716</v>
          </cell>
          <cell r="L268" t="str">
            <v>KP</v>
          </cell>
          <cell r="M268">
            <v>42746</v>
          </cell>
          <cell r="Q268">
            <v>51</v>
          </cell>
          <cell r="R268" t="str">
            <v/>
          </cell>
          <cell r="S268" t="str">
            <v>ouvert</v>
          </cell>
        </row>
        <row r="269">
          <cell r="A269">
            <v>16982</v>
          </cell>
          <cell r="B269">
            <v>42716</v>
          </cell>
          <cell r="D269" t="str">
            <v>x</v>
          </cell>
          <cell r="E269" t="str">
            <v>x</v>
          </cell>
          <cell r="G269" t="str">
            <v>Steiner</v>
          </cell>
          <cell r="H269">
            <v>231.05</v>
          </cell>
          <cell r="I269" t="str">
            <v>P</v>
          </cell>
          <cell r="J269" t="str">
            <v>KP</v>
          </cell>
          <cell r="K269">
            <v>42716</v>
          </cell>
          <cell r="L269" t="str">
            <v>KP</v>
          </cell>
          <cell r="M269">
            <v>42746</v>
          </cell>
          <cell r="Q269">
            <v>51</v>
          </cell>
          <cell r="R269" t="str">
            <v/>
          </cell>
          <cell r="S269" t="str">
            <v>ouvert</v>
          </cell>
        </row>
        <row r="270">
          <cell r="A270">
            <v>16890</v>
          </cell>
          <cell r="B270">
            <v>42716</v>
          </cell>
          <cell r="D270" t="str">
            <v>x</v>
          </cell>
          <cell r="G270" t="str">
            <v>A+M Miauton Concept SA</v>
          </cell>
          <cell r="H270">
            <v>1234.0999999999999</v>
          </cell>
          <cell r="I270" t="str">
            <v>P</v>
          </cell>
          <cell r="J270" t="str">
            <v>KP</v>
          </cell>
          <cell r="K270">
            <v>42716</v>
          </cell>
          <cell r="L270" t="str">
            <v>KP</v>
          </cell>
          <cell r="M270">
            <v>42746</v>
          </cell>
          <cell r="Q270">
            <v>51</v>
          </cell>
          <cell r="R270" t="str">
            <v/>
          </cell>
          <cell r="S270" t="str">
            <v>ouvert</v>
          </cell>
        </row>
        <row r="271">
          <cell r="A271">
            <v>16725</v>
          </cell>
          <cell r="B271">
            <v>42716</v>
          </cell>
          <cell r="D271" t="str">
            <v>x</v>
          </cell>
          <cell r="E271" t="str">
            <v>x</v>
          </cell>
          <cell r="G271" t="str">
            <v>Steiner</v>
          </cell>
          <cell r="H271">
            <v>424.8</v>
          </cell>
          <cell r="I271" t="str">
            <v>P</v>
          </cell>
          <cell r="J271" t="str">
            <v>KP</v>
          </cell>
          <cell r="K271">
            <v>42716</v>
          </cell>
          <cell r="L271" t="str">
            <v>KP</v>
          </cell>
          <cell r="M271">
            <v>42746</v>
          </cell>
          <cell r="Q271">
            <v>51</v>
          </cell>
          <cell r="R271" t="str">
            <v/>
          </cell>
          <cell r="S271" t="str">
            <v>ouvert</v>
          </cell>
        </row>
        <row r="272">
          <cell r="A272">
            <v>16979</v>
          </cell>
          <cell r="B272">
            <v>42716</v>
          </cell>
          <cell r="G272" t="str">
            <v>ECM</v>
          </cell>
          <cell r="H272">
            <v>16.7</v>
          </cell>
          <cell r="I272" t="str">
            <v>P</v>
          </cell>
          <cell r="J272" t="str">
            <v>KP</v>
          </cell>
          <cell r="K272">
            <v>42716</v>
          </cell>
          <cell r="L272" t="str">
            <v>KP</v>
          </cell>
          <cell r="M272">
            <v>42746</v>
          </cell>
          <cell r="O272" t="str">
            <v>19.12.2016</v>
          </cell>
          <cell r="P272" t="str">
            <v>Raiffeisen</v>
          </cell>
          <cell r="Q272" t="str">
            <v/>
          </cell>
          <cell r="R272" t="str">
            <v>payé</v>
          </cell>
          <cell r="S272">
            <v>7</v>
          </cell>
        </row>
        <row r="273">
          <cell r="A273">
            <v>445</v>
          </cell>
          <cell r="B273">
            <v>42716</v>
          </cell>
          <cell r="G273" t="str">
            <v>Vente Directe</v>
          </cell>
          <cell r="H273">
            <v>63.5</v>
          </cell>
          <cell r="I273" t="str">
            <v>C</v>
          </cell>
          <cell r="K273">
            <v>12</v>
          </cell>
          <cell r="M273">
            <v>42746</v>
          </cell>
          <cell r="O273" t="str">
            <v>12.12.2016</v>
          </cell>
          <cell r="P273" t="str">
            <v>CAISSE</v>
          </cell>
          <cell r="Q273" t="str">
            <v/>
          </cell>
          <cell r="S273">
            <v>42704</v>
          </cell>
        </row>
        <row r="274">
          <cell r="A274">
            <v>446</v>
          </cell>
          <cell r="B274">
            <v>42717</v>
          </cell>
          <cell r="G274" t="str">
            <v>Vente Directe</v>
          </cell>
          <cell r="H274">
            <v>158.49</v>
          </cell>
          <cell r="I274" t="str">
            <v>S</v>
          </cell>
          <cell r="K274">
            <v>42716</v>
          </cell>
          <cell r="M274">
            <v>42747</v>
          </cell>
          <cell r="N274" t="str">
            <v>CHF 160.90 - 2.41 frais Sum Up</v>
          </cell>
          <cell r="O274" t="str">
            <v>20.12.2016</v>
          </cell>
          <cell r="P274" t="str">
            <v>Raiffeisen</v>
          </cell>
          <cell r="Q274" t="str">
            <v/>
          </cell>
          <cell r="R274" t="str">
            <v>payé</v>
          </cell>
          <cell r="S274">
            <v>8</v>
          </cell>
        </row>
        <row r="275">
          <cell r="A275">
            <v>16966</v>
          </cell>
          <cell r="B275">
            <v>42717</v>
          </cell>
          <cell r="D275" t="str">
            <v>x</v>
          </cell>
          <cell r="E275" t="str">
            <v>x</v>
          </cell>
          <cell r="G275" t="str">
            <v>Fagsi</v>
          </cell>
          <cell r="H275">
            <v>62044</v>
          </cell>
          <cell r="I275" t="str">
            <v>M</v>
          </cell>
          <cell r="K275">
            <v>42717</v>
          </cell>
          <cell r="M275">
            <v>42747</v>
          </cell>
          <cell r="Q275">
            <v>50</v>
          </cell>
          <cell r="R275" t="str">
            <v/>
          </cell>
          <cell r="S275" t="str">
            <v>ouvert</v>
          </cell>
        </row>
        <row r="276">
          <cell r="A276">
            <v>16988</v>
          </cell>
          <cell r="B276">
            <v>42718</v>
          </cell>
          <cell r="D276" t="str">
            <v>x</v>
          </cell>
          <cell r="E276" t="str">
            <v>x</v>
          </cell>
          <cell r="G276" t="str">
            <v>Camandona SA</v>
          </cell>
          <cell r="H276">
            <v>475.3</v>
          </cell>
          <cell r="I276" t="str">
            <v>P</v>
          </cell>
          <cell r="K276">
            <v>42718</v>
          </cell>
          <cell r="L276" t="str">
            <v>MAT</v>
          </cell>
          <cell r="M276">
            <v>42748</v>
          </cell>
          <cell r="Q276">
            <v>49</v>
          </cell>
          <cell r="R276" t="str">
            <v/>
          </cell>
          <cell r="S276" t="str">
            <v>ouvert</v>
          </cell>
        </row>
        <row r="277">
          <cell r="A277">
            <v>16797</v>
          </cell>
          <cell r="B277">
            <v>42718</v>
          </cell>
          <cell r="D277" t="str">
            <v>x</v>
          </cell>
          <cell r="G277" t="str">
            <v>Jaquet SA</v>
          </cell>
          <cell r="H277">
            <v>414.7</v>
          </cell>
          <cell r="I277" t="str">
            <v>P</v>
          </cell>
          <cell r="K277">
            <v>42718</v>
          </cell>
          <cell r="L277" t="str">
            <v>MAT</v>
          </cell>
          <cell r="M277">
            <v>42748</v>
          </cell>
          <cell r="N277" t="str">
            <v>reevoyer mail le 20.12.16 car adresse fausse</v>
          </cell>
          <cell r="Q277">
            <v>49</v>
          </cell>
          <cell r="R277" t="str">
            <v/>
          </cell>
          <cell r="S277" t="str">
            <v>ouvert</v>
          </cell>
        </row>
        <row r="278">
          <cell r="A278">
            <v>16870</v>
          </cell>
          <cell r="B278">
            <v>42718</v>
          </cell>
          <cell r="D278" t="str">
            <v>x</v>
          </cell>
          <cell r="E278" t="str">
            <v>x</v>
          </cell>
          <cell r="G278" t="str">
            <v>Construction Perret SA</v>
          </cell>
          <cell r="H278">
            <v>1724.75</v>
          </cell>
          <cell r="I278" t="str">
            <v>P</v>
          </cell>
          <cell r="K278">
            <v>42718</v>
          </cell>
          <cell r="L278" t="str">
            <v>MAT</v>
          </cell>
          <cell r="M278">
            <v>42748</v>
          </cell>
          <cell r="Q278">
            <v>49</v>
          </cell>
          <cell r="S278" t="str">
            <v>ouvert</v>
          </cell>
        </row>
        <row r="279">
          <cell r="A279">
            <v>16984</v>
          </cell>
          <cell r="B279">
            <v>42718</v>
          </cell>
          <cell r="D279" t="str">
            <v>x</v>
          </cell>
          <cell r="E279" t="str">
            <v>x</v>
          </cell>
          <cell r="G279" t="str">
            <v>Milliquet SA</v>
          </cell>
          <cell r="H279">
            <v>72.900000000000006</v>
          </cell>
          <cell r="I279" t="str">
            <v>P</v>
          </cell>
          <cell r="K279">
            <v>42718</v>
          </cell>
          <cell r="L279" t="str">
            <v>MAT</v>
          </cell>
          <cell r="M279">
            <v>42728</v>
          </cell>
          <cell r="Q279">
            <v>49</v>
          </cell>
          <cell r="S279" t="str">
            <v>ouvert</v>
          </cell>
        </row>
        <row r="280">
          <cell r="A280">
            <v>16985</v>
          </cell>
          <cell r="B280">
            <v>42718</v>
          </cell>
          <cell r="D280" t="str">
            <v>x</v>
          </cell>
          <cell r="G280" t="str">
            <v>Braillard Fers</v>
          </cell>
          <cell r="H280">
            <v>631.79999999999995</v>
          </cell>
          <cell r="I280" t="str">
            <v>P</v>
          </cell>
          <cell r="K280">
            <v>42718</v>
          </cell>
          <cell r="L280" t="str">
            <v>MAT</v>
          </cell>
          <cell r="M280">
            <v>42748</v>
          </cell>
          <cell r="Q280">
            <v>49</v>
          </cell>
          <cell r="S280" t="str">
            <v>ouvert</v>
          </cell>
        </row>
        <row r="281">
          <cell r="A281">
            <v>16784</v>
          </cell>
          <cell r="B281">
            <v>42718</v>
          </cell>
          <cell r="D281" t="str">
            <v>x</v>
          </cell>
          <cell r="E281" t="str">
            <v>x</v>
          </cell>
          <cell r="G281" t="str">
            <v>Marti Construction</v>
          </cell>
          <cell r="H281">
            <v>901.95</v>
          </cell>
          <cell r="I281" t="str">
            <v>P</v>
          </cell>
          <cell r="K281">
            <v>42718</v>
          </cell>
          <cell r="L281" t="str">
            <v>MAT</v>
          </cell>
          <cell r="M281">
            <v>42748</v>
          </cell>
          <cell r="Q281">
            <v>49</v>
          </cell>
          <cell r="S281" t="str">
            <v>ouvert</v>
          </cell>
        </row>
        <row r="282">
          <cell r="A282">
            <v>16929</v>
          </cell>
          <cell r="B282">
            <v>42719</v>
          </cell>
          <cell r="D282" t="str">
            <v>x</v>
          </cell>
          <cell r="G282" t="str">
            <v>Métamorphosis Coiffure</v>
          </cell>
          <cell r="H282">
            <v>73.8</v>
          </cell>
          <cell r="I282" t="str">
            <v>P</v>
          </cell>
          <cell r="K282">
            <v>42720</v>
          </cell>
          <cell r="M282">
            <v>42749</v>
          </cell>
          <cell r="O282" t="str">
            <v>29.12.2016</v>
          </cell>
          <cell r="P282" t="str">
            <v>Raiffeisen</v>
          </cell>
          <cell r="Q282" t="str">
            <v/>
          </cell>
          <cell r="S282">
            <v>13</v>
          </cell>
        </row>
        <row r="283">
          <cell r="A283">
            <v>447</v>
          </cell>
          <cell r="B283">
            <v>42720</v>
          </cell>
          <cell r="G283" t="str">
            <v>Vente Directe</v>
          </cell>
          <cell r="H283">
            <v>295.2</v>
          </cell>
          <cell r="I283" t="str">
            <v>C</v>
          </cell>
          <cell r="K283">
            <v>42720</v>
          </cell>
          <cell r="M283">
            <v>42750</v>
          </cell>
          <cell r="O283" t="str">
            <v>16.12.2016</v>
          </cell>
          <cell r="P283" t="str">
            <v>CAISSE</v>
          </cell>
          <cell r="Q283" t="str">
            <v/>
          </cell>
          <cell r="S283">
            <v>0</v>
          </cell>
        </row>
        <row r="284">
          <cell r="A284">
            <v>16987</v>
          </cell>
          <cell r="B284">
            <v>42720</v>
          </cell>
          <cell r="G284" t="str">
            <v>M. Jacques Gaillard</v>
          </cell>
          <cell r="H284">
            <v>482.75</v>
          </cell>
          <cell r="I284" t="str">
            <v>C</v>
          </cell>
          <cell r="K284">
            <v>42720</v>
          </cell>
          <cell r="M284">
            <v>42750</v>
          </cell>
          <cell r="O284" t="str">
            <v>16.12.2016</v>
          </cell>
          <cell r="P284" t="str">
            <v>CAISSE</v>
          </cell>
          <cell r="Q284" t="str">
            <v/>
          </cell>
          <cell r="S284">
            <v>0</v>
          </cell>
        </row>
        <row r="285">
          <cell r="A285">
            <v>16989</v>
          </cell>
          <cell r="B285">
            <v>42720</v>
          </cell>
          <cell r="D285" t="str">
            <v>x</v>
          </cell>
          <cell r="G285" t="str">
            <v>Frutiger SA</v>
          </cell>
          <cell r="H285">
            <v>172.2</v>
          </cell>
          <cell r="I285" t="str">
            <v>P</v>
          </cell>
          <cell r="K285">
            <v>42720</v>
          </cell>
          <cell r="M285">
            <v>42750</v>
          </cell>
          <cell r="Q285">
            <v>47</v>
          </cell>
          <cell r="S285" t="str">
            <v>ouvert</v>
          </cell>
        </row>
        <row r="286">
          <cell r="A286">
            <v>16831</v>
          </cell>
          <cell r="B286">
            <v>42720</v>
          </cell>
          <cell r="G286" t="str">
            <v>ECM</v>
          </cell>
          <cell r="H286">
            <v>103.3</v>
          </cell>
          <cell r="I286" t="str">
            <v>P</v>
          </cell>
          <cell r="K286">
            <v>42720</v>
          </cell>
          <cell r="M286">
            <v>42750</v>
          </cell>
          <cell r="O286" t="str">
            <v>23.12.2016</v>
          </cell>
          <cell r="P286" t="str">
            <v>Raiffeisen</v>
          </cell>
          <cell r="Q286" t="str">
            <v/>
          </cell>
          <cell r="S286">
            <v>7</v>
          </cell>
        </row>
        <row r="287">
          <cell r="A287">
            <v>16990</v>
          </cell>
          <cell r="B287">
            <v>42720</v>
          </cell>
          <cell r="G287" t="str">
            <v>M. Thierry Lambercy</v>
          </cell>
          <cell r="H287">
            <v>290.5</v>
          </cell>
          <cell r="I287" t="str">
            <v>A</v>
          </cell>
          <cell r="K287">
            <v>42719</v>
          </cell>
          <cell r="M287">
            <v>42750</v>
          </cell>
          <cell r="Q287">
            <v>48</v>
          </cell>
          <cell r="S287" t="str">
            <v>ouvert</v>
          </cell>
        </row>
        <row r="288">
          <cell r="A288">
            <v>16993</v>
          </cell>
          <cell r="B288">
            <v>42724</v>
          </cell>
          <cell r="D288" t="str">
            <v>x</v>
          </cell>
          <cell r="E288" t="str">
            <v>x</v>
          </cell>
          <cell r="G288" t="str">
            <v>Confiserie Tony</v>
          </cell>
          <cell r="H288">
            <v>14.75</v>
          </cell>
          <cell r="I288" t="str">
            <v>P</v>
          </cell>
          <cell r="J288" t="str">
            <v>KP</v>
          </cell>
          <cell r="K288">
            <v>42724</v>
          </cell>
          <cell r="M288">
            <v>42754</v>
          </cell>
          <cell r="Q288">
            <v>43</v>
          </cell>
          <cell r="S288" t="str">
            <v>ouvert</v>
          </cell>
        </row>
        <row r="289">
          <cell r="A289">
            <v>448</v>
          </cell>
          <cell r="B289">
            <v>42723</v>
          </cell>
          <cell r="G289" t="str">
            <v>Vente Directe: Thierry Bertherin, Ch. de la Vendée 29, 1213 Petit-Lancs</v>
          </cell>
          <cell r="H289">
            <v>160.9</v>
          </cell>
          <cell r="I289" t="str">
            <v>C</v>
          </cell>
          <cell r="K289">
            <v>42723</v>
          </cell>
          <cell r="M289">
            <v>42753</v>
          </cell>
          <cell r="O289" t="str">
            <v>19.12.2016</v>
          </cell>
          <cell r="P289" t="str">
            <v>CAISSE</v>
          </cell>
          <cell r="Q289" t="str">
            <v/>
          </cell>
          <cell r="S289">
            <v>0</v>
          </cell>
        </row>
        <row r="290">
          <cell r="A290">
            <v>16727</v>
          </cell>
          <cell r="B290">
            <v>42723</v>
          </cell>
          <cell r="D290" t="str">
            <v>x</v>
          </cell>
          <cell r="E290" t="str">
            <v>x</v>
          </cell>
          <cell r="G290" t="str">
            <v>Losinger Marazzi</v>
          </cell>
          <cell r="H290">
            <v>6071.65</v>
          </cell>
          <cell r="I290" t="str">
            <v>P</v>
          </cell>
          <cell r="K290">
            <v>42723</v>
          </cell>
          <cell r="M290">
            <v>42753</v>
          </cell>
          <cell r="Q290">
            <v>44</v>
          </cell>
          <cell r="S290" t="str">
            <v>ouvert</v>
          </cell>
        </row>
        <row r="291">
          <cell r="A291">
            <v>16947</v>
          </cell>
          <cell r="B291">
            <v>42723</v>
          </cell>
          <cell r="D291" t="str">
            <v>x</v>
          </cell>
          <cell r="E291" t="str">
            <v>x</v>
          </cell>
          <cell r="G291" t="str">
            <v>Marti SA</v>
          </cell>
          <cell r="H291">
            <v>84.25</v>
          </cell>
          <cell r="I291" t="str">
            <v>P</v>
          </cell>
          <cell r="K291">
            <v>42723</v>
          </cell>
          <cell r="M291">
            <v>42753</v>
          </cell>
          <cell r="Q291">
            <v>44</v>
          </cell>
          <cell r="S291" t="str">
            <v>ouvert</v>
          </cell>
        </row>
        <row r="292">
          <cell r="A292">
            <v>16878</v>
          </cell>
          <cell r="B292">
            <v>42724</v>
          </cell>
          <cell r="G292" t="str">
            <v>Hydrosystem SA</v>
          </cell>
          <cell r="H292">
            <v>160.9</v>
          </cell>
          <cell r="I292" t="str">
            <v>C</v>
          </cell>
          <cell r="K292">
            <v>42723</v>
          </cell>
          <cell r="M292">
            <v>42754</v>
          </cell>
          <cell r="O292" t="str">
            <v>20.12.2016</v>
          </cell>
          <cell r="P292" t="str">
            <v>CAISSE</v>
          </cell>
          <cell r="Q292" t="str">
            <v/>
          </cell>
          <cell r="S292">
            <v>1</v>
          </cell>
        </row>
        <row r="293">
          <cell r="A293">
            <v>449</v>
          </cell>
          <cell r="B293">
            <v>42725</v>
          </cell>
          <cell r="G293" t="str">
            <v>Vente directe</v>
          </cell>
          <cell r="H293">
            <v>326.10000000000002</v>
          </cell>
          <cell r="I293" t="str">
            <v>C</v>
          </cell>
          <cell r="K293">
            <v>42725</v>
          </cell>
          <cell r="M293">
            <v>42728</v>
          </cell>
          <cell r="O293" t="str">
            <v>21.12.2016</v>
          </cell>
          <cell r="P293" t="str">
            <v>CAISSE</v>
          </cell>
          <cell r="Q293" t="str">
            <v/>
          </cell>
          <cell r="S293">
            <v>0</v>
          </cell>
        </row>
        <row r="294">
          <cell r="A294">
            <v>110005308387</v>
          </cell>
          <cell r="B294">
            <v>42725</v>
          </cell>
          <cell r="D294" t="str">
            <v>x</v>
          </cell>
          <cell r="G294" t="str">
            <v>Romande Energie</v>
          </cell>
          <cell r="H294">
            <v>-174.95</v>
          </cell>
          <cell r="I294" t="str">
            <v>creancier</v>
          </cell>
          <cell r="K294">
            <v>42725</v>
          </cell>
          <cell r="M294">
            <v>42755</v>
          </cell>
          <cell r="N294" t="str">
            <v>reporté sur la FA mars 2017</v>
          </cell>
          <cell r="Q294">
            <v>42</v>
          </cell>
          <cell r="S294" t="str">
            <v>ouvert</v>
          </cell>
        </row>
        <row r="295">
          <cell r="A295">
            <v>16917</v>
          </cell>
          <cell r="B295">
            <v>42726</v>
          </cell>
          <cell r="D295" t="str">
            <v>x</v>
          </cell>
          <cell r="E295" t="str">
            <v>x</v>
          </cell>
          <cell r="G295" t="str">
            <v>Losinger Marazzi</v>
          </cell>
          <cell r="H295">
            <v>14660.6</v>
          </cell>
          <cell r="I295" t="str">
            <v>P</v>
          </cell>
          <cell r="K295">
            <v>42726</v>
          </cell>
          <cell r="M295">
            <v>42756</v>
          </cell>
          <cell r="Q295">
            <v>41</v>
          </cell>
          <cell r="S295" t="str">
            <v>ouvert</v>
          </cell>
        </row>
        <row r="296">
          <cell r="A296">
            <v>16914</v>
          </cell>
          <cell r="B296">
            <v>42726</v>
          </cell>
          <cell r="D296" t="str">
            <v>x</v>
          </cell>
          <cell r="E296" t="str">
            <v>x</v>
          </cell>
          <cell r="G296" t="str">
            <v>Jaquet SA</v>
          </cell>
          <cell r="H296">
            <v>3304.8</v>
          </cell>
          <cell r="I296" t="str">
            <v>P</v>
          </cell>
          <cell r="K296">
            <v>42726</v>
          </cell>
          <cell r="M296">
            <v>42756</v>
          </cell>
          <cell r="Q296">
            <v>41</v>
          </cell>
          <cell r="S296" t="str">
            <v>ouvert</v>
          </cell>
        </row>
        <row r="297">
          <cell r="A297">
            <v>16927</v>
          </cell>
          <cell r="B297">
            <v>42725</v>
          </cell>
          <cell r="G297" t="str">
            <v>Orlatti</v>
          </cell>
          <cell r="H297">
            <v>21617.9</v>
          </cell>
          <cell r="I297" t="str">
            <v>M</v>
          </cell>
          <cell r="J297" t="str">
            <v>KP</v>
          </cell>
          <cell r="K297">
            <v>42725</v>
          </cell>
          <cell r="M297">
            <v>42755</v>
          </cell>
          <cell r="N297" t="str">
            <v>Paiement à la commande</v>
          </cell>
          <cell r="O297" t="str">
            <v>27.12.2016</v>
          </cell>
          <cell r="P297" t="str">
            <v>Raiffeisen</v>
          </cell>
          <cell r="Q297" t="str">
            <v/>
          </cell>
          <cell r="S297">
            <v>6</v>
          </cell>
        </row>
        <row r="298">
          <cell r="A298">
            <v>16828</v>
          </cell>
          <cell r="B298">
            <v>42726</v>
          </cell>
          <cell r="D298" t="str">
            <v>x</v>
          </cell>
          <cell r="E298" t="str">
            <v>x</v>
          </cell>
          <cell r="G298" t="str">
            <v>Implenia</v>
          </cell>
          <cell r="H298">
            <v>389.7</v>
          </cell>
          <cell r="I298" t="str">
            <v>P</v>
          </cell>
          <cell r="J298" t="str">
            <v>KP</v>
          </cell>
          <cell r="K298">
            <v>42726</v>
          </cell>
          <cell r="M298">
            <v>42756</v>
          </cell>
          <cell r="Q298">
            <v>41</v>
          </cell>
          <cell r="S298" t="str">
            <v>ouvert</v>
          </cell>
        </row>
        <row r="299">
          <cell r="A299">
            <v>16999</v>
          </cell>
          <cell r="B299">
            <v>42360</v>
          </cell>
          <cell r="D299" t="str">
            <v>x</v>
          </cell>
          <cell r="G299" t="str">
            <v>Green-Motion Sàrl</v>
          </cell>
          <cell r="H299">
            <v>648</v>
          </cell>
          <cell r="I299" t="str">
            <v>M</v>
          </cell>
          <cell r="J299" t="str">
            <v>KP</v>
          </cell>
          <cell r="K299">
            <v>42726</v>
          </cell>
          <cell r="M299">
            <v>42390</v>
          </cell>
          <cell r="Q299">
            <v>41</v>
          </cell>
          <cell r="S299" t="str">
            <v>ouvert</v>
          </cell>
        </row>
        <row r="300">
          <cell r="A300">
            <v>16954</v>
          </cell>
          <cell r="B300">
            <v>42698</v>
          </cell>
          <cell r="D300" t="str">
            <v>x</v>
          </cell>
          <cell r="E300" t="str">
            <v>x</v>
          </cell>
          <cell r="G300" t="str">
            <v>Laurent Membrez SA</v>
          </cell>
          <cell r="H300">
            <v>408.25</v>
          </cell>
          <cell r="I300" t="str">
            <v>P</v>
          </cell>
          <cell r="J300" t="str">
            <v>à facturé plus tard</v>
          </cell>
          <cell r="K300">
            <v>42727</v>
          </cell>
          <cell r="L300" t="str">
            <v>MAT</v>
          </cell>
          <cell r="M300">
            <v>42728</v>
          </cell>
          <cell r="Q300">
            <v>40</v>
          </cell>
          <cell r="S300" t="str">
            <v>ouvert</v>
          </cell>
        </row>
        <row r="301">
          <cell r="A301">
            <v>16992</v>
          </cell>
          <cell r="B301">
            <v>42720</v>
          </cell>
          <cell r="D301" t="str">
            <v>x</v>
          </cell>
          <cell r="E301" t="str">
            <v>x</v>
          </cell>
          <cell r="G301" t="str">
            <v>Régie du Croset SA</v>
          </cell>
          <cell r="H301">
            <v>1238.45</v>
          </cell>
          <cell r="I301" t="str">
            <v>P</v>
          </cell>
          <cell r="J301" t="str">
            <v>KP</v>
          </cell>
          <cell r="K301">
            <v>42720</v>
          </cell>
          <cell r="M301">
            <v>42750</v>
          </cell>
          <cell r="Q301">
            <v>47</v>
          </cell>
          <cell r="S301" t="str">
            <v>ouvert</v>
          </cell>
        </row>
        <row r="302">
          <cell r="A302">
            <v>16994</v>
          </cell>
          <cell r="B302">
            <v>42726</v>
          </cell>
          <cell r="D302" t="str">
            <v>x</v>
          </cell>
          <cell r="E302" t="str">
            <v>x</v>
          </cell>
          <cell r="G302" t="str">
            <v>Fnac Suisse Sa</v>
          </cell>
          <cell r="H302">
            <v>460.35</v>
          </cell>
          <cell r="I302" t="str">
            <v>P</v>
          </cell>
          <cell r="K302">
            <v>42727</v>
          </cell>
          <cell r="L302" t="str">
            <v>MAT</v>
          </cell>
          <cell r="M302">
            <v>42756</v>
          </cell>
          <cell r="Q302">
            <v>40</v>
          </cell>
          <cell r="S302" t="str">
            <v>ouvert</v>
          </cell>
        </row>
        <row r="303">
          <cell r="A303">
            <v>16998</v>
          </cell>
          <cell r="B303">
            <v>42726</v>
          </cell>
          <cell r="D303" t="str">
            <v>x</v>
          </cell>
          <cell r="E303" t="str">
            <v>x</v>
          </cell>
          <cell r="G303" t="str">
            <v>Loam Acces</v>
          </cell>
          <cell r="H303">
            <v>160.9</v>
          </cell>
          <cell r="I303" t="str">
            <v>P</v>
          </cell>
          <cell r="K303">
            <v>42727</v>
          </cell>
          <cell r="L303" t="str">
            <v>MAT</v>
          </cell>
          <cell r="M303">
            <v>42756</v>
          </cell>
          <cell r="Q303">
            <v>40</v>
          </cell>
          <cell r="S303" t="str">
            <v>ouvert</v>
          </cell>
        </row>
        <row r="304">
          <cell r="A304">
            <v>16996</v>
          </cell>
          <cell r="B304">
            <v>42734</v>
          </cell>
          <cell r="D304" t="str">
            <v>T</v>
          </cell>
          <cell r="F304" t="str">
            <v>x</v>
          </cell>
          <cell r="G304" t="str">
            <v>Riedo Mobilbau</v>
          </cell>
          <cell r="H304">
            <v>11627.15</v>
          </cell>
          <cell r="I304" t="str">
            <v>M</v>
          </cell>
          <cell r="J304" t="str">
            <v>???</v>
          </cell>
          <cell r="K304">
            <v>42734</v>
          </cell>
          <cell r="M304">
            <v>42764</v>
          </cell>
          <cell r="O304" t="str">
            <v>30.12.2016</v>
          </cell>
          <cell r="P304" t="str">
            <v>Raiffeisen</v>
          </cell>
          <cell r="Q304" t="str">
            <v/>
          </cell>
          <cell r="S304">
            <v>0</v>
          </cell>
        </row>
        <row r="305">
          <cell r="M305">
            <v>30</v>
          </cell>
          <cell r="Q305">
            <v>42767</v>
          </cell>
          <cell r="S305" t="str">
            <v>ouvert</v>
          </cell>
        </row>
        <row r="306">
          <cell r="M306">
            <v>30</v>
          </cell>
          <cell r="Q306">
            <v>42767</v>
          </cell>
          <cell r="S306" t="str">
            <v>ouvert</v>
          </cell>
        </row>
        <row r="307">
          <cell r="M307">
            <v>30</v>
          </cell>
          <cell r="Q307">
            <v>42767</v>
          </cell>
          <cell r="S307" t="str">
            <v>ouvert</v>
          </cell>
        </row>
        <row r="308">
          <cell r="M308">
            <v>30</v>
          </cell>
          <cell r="Q308">
            <v>42767</v>
          </cell>
          <cell r="S308" t="str">
            <v>ouvert</v>
          </cell>
        </row>
        <row r="309">
          <cell r="M309">
            <v>30</v>
          </cell>
          <cell r="Q309">
            <v>42767</v>
          </cell>
          <cell r="S309" t="str">
            <v>ouvert</v>
          </cell>
        </row>
        <row r="310">
          <cell r="M310">
            <v>30</v>
          </cell>
          <cell r="Q310">
            <v>42767</v>
          </cell>
          <cell r="S310" t="str">
            <v>ouvert</v>
          </cell>
        </row>
        <row r="311">
          <cell r="M311">
            <v>30</v>
          </cell>
          <cell r="Q311">
            <v>42767</v>
          </cell>
          <cell r="S311" t="str">
            <v>ouvert</v>
          </cell>
        </row>
        <row r="312">
          <cell r="M312">
            <v>30</v>
          </cell>
          <cell r="Q312">
            <v>42767</v>
          </cell>
          <cell r="S312" t="str">
            <v>ouvert</v>
          </cell>
        </row>
        <row r="313">
          <cell r="M313">
            <v>30</v>
          </cell>
          <cell r="Q313">
            <v>42767</v>
          </cell>
          <cell r="S313" t="str">
            <v>ouvert</v>
          </cell>
        </row>
        <row r="314">
          <cell r="M314">
            <v>30</v>
          </cell>
          <cell r="Q314">
            <v>42767</v>
          </cell>
          <cell r="S314" t="str">
            <v>ouvert</v>
          </cell>
        </row>
        <row r="315">
          <cell r="M315">
            <v>30</v>
          </cell>
          <cell r="Q315">
            <v>42767</v>
          </cell>
          <cell r="S315" t="str">
            <v>ouvert</v>
          </cell>
        </row>
        <row r="316">
          <cell r="M316">
            <v>30</v>
          </cell>
          <cell r="Q316">
            <v>42767</v>
          </cell>
          <cell r="S316" t="str">
            <v>ouvert</v>
          </cell>
        </row>
        <row r="317">
          <cell r="M317">
            <v>30</v>
          </cell>
          <cell r="Q317">
            <v>42767</v>
          </cell>
          <cell r="S317" t="str">
            <v>ouvert</v>
          </cell>
        </row>
        <row r="318">
          <cell r="M318">
            <v>30</v>
          </cell>
          <cell r="Q318">
            <v>42767</v>
          </cell>
          <cell r="S318" t="str">
            <v>ouvert</v>
          </cell>
        </row>
        <row r="319">
          <cell r="M319">
            <v>30</v>
          </cell>
          <cell r="Q319">
            <v>42767</v>
          </cell>
          <cell r="S319" t="str">
            <v>ouvert</v>
          </cell>
        </row>
        <row r="320">
          <cell r="M320">
            <v>30</v>
          </cell>
          <cell r="Q320">
            <v>42767</v>
          </cell>
          <cell r="S320" t="str">
            <v>ouvert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 Clients Total"/>
      <sheetName val="Feuil1"/>
    </sheetNames>
    <sheetDataSet>
      <sheetData sheetId="0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  <cell r="K1">
            <v>11</v>
          </cell>
          <cell r="L1">
            <v>12</v>
          </cell>
          <cell r="M1">
            <v>13</v>
          </cell>
          <cell r="N1">
            <v>14</v>
          </cell>
          <cell r="O1">
            <v>15</v>
          </cell>
          <cell r="P1">
            <v>16</v>
          </cell>
          <cell r="Q1">
            <v>17</v>
          </cell>
          <cell r="R1">
            <v>18</v>
          </cell>
          <cell r="S1">
            <v>19</v>
          </cell>
          <cell r="T1"/>
          <cell r="U1">
            <v>21</v>
          </cell>
          <cell r="V1">
            <v>22</v>
          </cell>
        </row>
        <row r="2">
          <cell r="C2" t="str">
            <v>FA à encaisser/encaissé depuis jav 2017</v>
          </cell>
          <cell r="D2"/>
          <cell r="G2" t="str">
            <v>Paiement</v>
          </cell>
          <cell r="H2" t="str">
            <v>anticipé / SITE</v>
          </cell>
          <cell r="I2"/>
          <cell r="J2" t="str">
            <v>A</v>
          </cell>
          <cell r="K2" t="str">
            <v>Vorauszahlung</v>
          </cell>
          <cell r="L2"/>
          <cell r="M2"/>
          <cell r="N2">
            <v>43003.707353703707</v>
          </cell>
        </row>
        <row r="3">
          <cell r="C3">
            <v>1310620.2559999998</v>
          </cell>
          <cell r="D3"/>
          <cell r="G3" t="str">
            <v>Paiement</v>
          </cell>
          <cell r="H3" t="str">
            <v>à la reception</v>
          </cell>
          <cell r="I3"/>
          <cell r="J3" t="str">
            <v>R</v>
          </cell>
          <cell r="K3" t="str">
            <v>à encaisser</v>
          </cell>
          <cell r="L3" t="str">
            <v>Matin</v>
          </cell>
          <cell r="M3" t="str">
            <v>MAT</v>
          </cell>
          <cell r="N3"/>
          <cell r="O3"/>
        </row>
        <row r="4">
          <cell r="A4"/>
          <cell r="B4" t="str">
            <v>Facturé 2016</v>
          </cell>
          <cell r="C4">
            <v>164224.45000000001</v>
          </cell>
          <cell r="G4" t="str">
            <v>Paiement</v>
          </cell>
          <cell r="H4" t="str">
            <v>caisse sur place</v>
          </cell>
          <cell r="J4" t="str">
            <v>C</v>
          </cell>
          <cell r="K4"/>
          <cell r="L4"/>
          <cell r="M4"/>
          <cell r="N4" t="str">
            <v>JOURS($J$1;G80)</v>
          </cell>
          <cell r="Q4">
            <v>2286.2520000000004</v>
          </cell>
        </row>
        <row r="5">
          <cell r="B5" t="str">
            <v>Facturé 2017</v>
          </cell>
          <cell r="C5">
            <v>1146395.8059999999</v>
          </cell>
          <cell r="G5" t="str">
            <v>Paiement</v>
          </cell>
          <cell r="H5" t="str">
            <v>SUM UP</v>
          </cell>
          <cell r="J5" t="str">
            <v>S</v>
          </cell>
          <cell r="K5"/>
          <cell r="L5"/>
          <cell r="M5"/>
          <cell r="N5"/>
        </row>
        <row r="6">
          <cell r="A6"/>
          <cell r="G6" t="str">
            <v>Envoi</v>
          </cell>
          <cell r="H6" t="str">
            <v>POST</v>
          </cell>
          <cell r="I6"/>
          <cell r="J6" t="str">
            <v>P</v>
          </cell>
          <cell r="K6"/>
          <cell r="L6"/>
          <cell r="M6"/>
          <cell r="N6" t="str">
            <v>Greenmotion : Location depot</v>
          </cell>
        </row>
        <row r="7">
          <cell r="B7" t="str">
            <v>FA ouvertes</v>
          </cell>
          <cell r="C7">
            <v>159466.84999999995</v>
          </cell>
          <cell r="G7" t="str">
            <v>Envoi</v>
          </cell>
          <cell r="H7" t="str">
            <v>Vorauszahlung</v>
          </cell>
          <cell r="J7" t="str">
            <v>PV</v>
          </cell>
          <cell r="K7" t="str">
            <v>Vorauszahlung</v>
          </cell>
          <cell r="L7"/>
          <cell r="M7"/>
        </row>
        <row r="8">
          <cell r="G8" t="str">
            <v>Envoi</v>
          </cell>
          <cell r="H8" t="str">
            <v>MAIL</v>
          </cell>
          <cell r="J8" t="str">
            <v>M</v>
          </cell>
          <cell r="K8"/>
          <cell r="L8"/>
          <cell r="M8"/>
        </row>
        <row r="9">
          <cell r="A9" t="str">
            <v>n° facture</v>
          </cell>
          <cell r="B9" t="str">
            <v>n°</v>
          </cell>
          <cell r="C9" t="str">
            <v>DATE
Création</v>
          </cell>
          <cell r="D9" t="str">
            <v>MIS
STOCK</v>
          </cell>
          <cell r="E9" t="str">
            <v>Comm
STOCK</v>
          </cell>
          <cell r="F9" t="str">
            <v>Col</v>
          </cell>
          <cell r="G9" t="str">
            <v>Client</v>
          </cell>
          <cell r="H9" t="str">
            <v>Montant
TTC</v>
          </cell>
          <cell r="I9" t="str">
            <v>Rabais/
Escompte
Frais
Aduno</v>
          </cell>
          <cell r="J9" t="str">
            <v xml:space="preserve">TYPE </v>
          </cell>
          <cell r="K9" t="str">
            <v>COM 1</v>
          </cell>
          <cell r="L9" t="str">
            <v>Date d'envoi
POST/MAIL
Dation</v>
          </cell>
          <cell r="M9" t="str">
            <v>COM</v>
          </cell>
          <cell r="N9" t="str">
            <v>Commentaire</v>
          </cell>
          <cell r="O9" t="str">
            <v>DATE
échéance</v>
          </cell>
          <cell r="P9" t="str">
            <v>payé le</v>
          </cell>
          <cell r="Q9" t="str">
            <v>Reçu</v>
          </cell>
          <cell r="R9" t="str">
            <v>jours
passés
depuis
l'envoi</v>
          </cell>
          <cell r="S9" t="str">
            <v>pour formule</v>
          </cell>
          <cell r="T9" t="str">
            <v>Montant
ouvert</v>
          </cell>
          <cell r="U9" t="str">
            <v>temps
d'envoi
justqu'au
paiement</v>
          </cell>
          <cell r="V9" t="str">
            <v>LIVRE QUAND</v>
          </cell>
          <cell r="W9" t="str">
            <v>Solde</v>
          </cell>
          <cell r="X9" t="str">
            <v>LIVRE PAR</v>
          </cell>
          <cell r="Y9" t="str">
            <v>Recuperation Romanel</v>
          </cell>
          <cell r="Z9" t="str">
            <v>commentaire 2</v>
          </cell>
        </row>
        <row r="10">
          <cell r="A10">
            <v>16815</v>
          </cell>
          <cell r="B10"/>
          <cell r="C10">
            <v>42654</v>
          </cell>
          <cell r="G10" t="str">
            <v>Steiner AG</v>
          </cell>
          <cell r="H10">
            <v>1095.25</v>
          </cell>
          <cell r="J10" t="str">
            <v>P</v>
          </cell>
          <cell r="K10" t="str">
            <v>KP</v>
          </cell>
          <cell r="L10">
            <v>42654</v>
          </cell>
          <cell r="N10" t="str">
            <v>reenvoyé le 29.11.2016 car par recu</v>
          </cell>
          <cell r="O10">
            <v>42684</v>
          </cell>
          <cell r="P10">
            <v>42745</v>
          </cell>
          <cell r="Q10" t="str">
            <v>Raiffeisen</v>
          </cell>
          <cell r="R10" t="str">
            <v/>
          </cell>
          <cell r="S10" t="str">
            <v>payé</v>
          </cell>
          <cell r="T10" t="str">
            <v/>
          </cell>
          <cell r="U10">
            <v>91</v>
          </cell>
          <cell r="V10" t="e">
            <v>#N/A</v>
          </cell>
        </row>
        <row r="11">
          <cell r="A11">
            <v>16853</v>
          </cell>
          <cell r="B11"/>
          <cell r="C11">
            <v>42664</v>
          </cell>
          <cell r="G11" t="str">
            <v>Steiner AG</v>
          </cell>
          <cell r="H11">
            <v>3635.65</v>
          </cell>
          <cell r="J11" t="str">
            <v>P</v>
          </cell>
          <cell r="K11" t="str">
            <v>MAT</v>
          </cell>
          <cell r="L11">
            <v>42664</v>
          </cell>
          <cell r="O11">
            <v>42694</v>
          </cell>
          <cell r="P11">
            <v>42755</v>
          </cell>
          <cell r="Q11" t="str">
            <v>Raiffeisen</v>
          </cell>
          <cell r="R11" t="str">
            <v/>
          </cell>
          <cell r="S11" t="str">
            <v>payé</v>
          </cell>
          <cell r="T11" t="str">
            <v/>
          </cell>
          <cell r="U11">
            <v>91</v>
          </cell>
          <cell r="V11" t="e">
            <v>#N/A</v>
          </cell>
        </row>
        <row r="12">
          <cell r="A12">
            <v>16754</v>
          </cell>
          <cell r="B12"/>
          <cell r="C12">
            <v>42675</v>
          </cell>
          <cell r="G12" t="str">
            <v>Régie du Croset SA</v>
          </cell>
          <cell r="H12">
            <v>0</v>
          </cell>
          <cell r="J12" t="str">
            <v>P</v>
          </cell>
          <cell r="L12">
            <v>42675</v>
          </cell>
          <cell r="N12" t="str">
            <v>de nouveau facturé avec 16992</v>
          </cell>
          <cell r="O12">
            <v>42705</v>
          </cell>
          <cell r="P12">
            <v>42789</v>
          </cell>
          <cell r="Q12" t="str">
            <v>Raiffeisen</v>
          </cell>
          <cell r="R12" t="str">
            <v/>
          </cell>
          <cell r="S12" t="str">
            <v>payé</v>
          </cell>
          <cell r="T12" t="str">
            <v/>
          </cell>
          <cell r="U12">
            <v>114</v>
          </cell>
          <cell r="V12" t="e">
            <v>#N/A</v>
          </cell>
        </row>
        <row r="13">
          <cell r="A13">
            <v>16850</v>
          </cell>
          <cell r="B13"/>
          <cell r="C13">
            <v>42677</v>
          </cell>
          <cell r="G13" t="str">
            <v>Implenia</v>
          </cell>
          <cell r="H13">
            <v>401</v>
          </cell>
          <cell r="J13" t="str">
            <v>P</v>
          </cell>
          <cell r="K13" t="str">
            <v>fait /envoyé par?</v>
          </cell>
          <cell r="L13">
            <v>42677</v>
          </cell>
          <cell r="M13"/>
          <cell r="O13">
            <v>42707</v>
          </cell>
          <cell r="P13">
            <v>42744</v>
          </cell>
          <cell r="Q13" t="str">
            <v>Raiffeisen</v>
          </cell>
          <cell r="R13" t="str">
            <v/>
          </cell>
          <cell r="S13" t="str">
            <v>payé</v>
          </cell>
          <cell r="T13" t="str">
            <v/>
          </cell>
          <cell r="U13">
            <v>67</v>
          </cell>
          <cell r="V13" t="e">
            <v>#N/A</v>
          </cell>
        </row>
        <row r="14">
          <cell r="A14">
            <v>16900</v>
          </cell>
          <cell r="B14"/>
          <cell r="C14">
            <v>42677</v>
          </cell>
          <cell r="G14" t="str">
            <v>Jaquet SA</v>
          </cell>
          <cell r="H14">
            <v>221.4</v>
          </cell>
          <cell r="J14" t="str">
            <v>P</v>
          </cell>
          <cell r="K14" t="str">
            <v>fait SB/envoyé KP</v>
          </cell>
          <cell r="L14">
            <v>42677</v>
          </cell>
          <cell r="M14"/>
          <cell r="N14" t="str">
            <v>reevoyer mail le 20.12.16 car par recu</v>
          </cell>
          <cell r="O14">
            <v>42707</v>
          </cell>
          <cell r="P14">
            <v>42744</v>
          </cell>
          <cell r="Q14" t="str">
            <v>Raiffeisen</v>
          </cell>
          <cell r="R14" t="str">
            <v/>
          </cell>
          <cell r="S14" t="str">
            <v>payé</v>
          </cell>
          <cell r="T14" t="str">
            <v/>
          </cell>
          <cell r="U14">
            <v>67</v>
          </cell>
          <cell r="V14" t="e">
            <v>#N/A</v>
          </cell>
        </row>
        <row r="15">
          <cell r="A15">
            <v>16834</v>
          </cell>
          <cell r="B15"/>
          <cell r="C15">
            <v>42678</v>
          </cell>
          <cell r="G15" t="str">
            <v>Implenia</v>
          </cell>
          <cell r="H15">
            <v>286.95</v>
          </cell>
          <cell r="J15" t="str">
            <v>P</v>
          </cell>
          <cell r="K15" t="str">
            <v>fait /envoyé par?</v>
          </cell>
          <cell r="L15">
            <v>42678</v>
          </cell>
          <cell r="M15"/>
          <cell r="O15">
            <v>42708</v>
          </cell>
          <cell r="P15">
            <v>42744</v>
          </cell>
          <cell r="Q15" t="str">
            <v>Raiffeisen</v>
          </cell>
          <cell r="R15" t="str">
            <v/>
          </cell>
          <cell r="S15" t="str">
            <v>payé</v>
          </cell>
          <cell r="T15" t="str">
            <v/>
          </cell>
          <cell r="U15">
            <v>66</v>
          </cell>
          <cell r="V15" t="e">
            <v>#N/A</v>
          </cell>
        </row>
        <row r="16">
          <cell r="A16">
            <v>16897</v>
          </cell>
          <cell r="B16"/>
          <cell r="C16">
            <v>42678</v>
          </cell>
          <cell r="G16" t="str">
            <v>Orllati Logistique SA</v>
          </cell>
          <cell r="H16">
            <v>1260.3499999999999</v>
          </cell>
          <cell r="J16" t="str">
            <v>P</v>
          </cell>
          <cell r="K16" t="str">
            <v>fait KP</v>
          </cell>
          <cell r="L16">
            <v>42678</v>
          </cell>
          <cell r="M16"/>
          <cell r="O16">
            <v>42708</v>
          </cell>
          <cell r="P16">
            <v>42740</v>
          </cell>
          <cell r="Q16" t="str">
            <v>Raiffeisen</v>
          </cell>
          <cell r="R16" t="str">
            <v/>
          </cell>
          <cell r="S16" t="str">
            <v>payé</v>
          </cell>
          <cell r="T16" t="str">
            <v/>
          </cell>
          <cell r="U16">
            <v>62</v>
          </cell>
          <cell r="V16" t="e">
            <v>#N/A</v>
          </cell>
        </row>
        <row r="17">
          <cell r="A17">
            <v>16874</v>
          </cell>
          <cell r="B17"/>
          <cell r="C17">
            <v>42678</v>
          </cell>
          <cell r="G17" t="str">
            <v>Orllati Logistique SA</v>
          </cell>
          <cell r="H17">
            <v>1058.4000000000001</v>
          </cell>
          <cell r="J17" t="str">
            <v>P</v>
          </cell>
          <cell r="K17" t="str">
            <v>fait KP</v>
          </cell>
          <cell r="L17">
            <v>42678</v>
          </cell>
          <cell r="M17"/>
          <cell r="O17">
            <v>42708</v>
          </cell>
          <cell r="P17">
            <v>42740</v>
          </cell>
          <cell r="Q17" t="str">
            <v>Raiffeisen</v>
          </cell>
          <cell r="R17" t="str">
            <v/>
          </cell>
          <cell r="S17" t="str">
            <v>payé</v>
          </cell>
          <cell r="T17" t="str">
            <v/>
          </cell>
          <cell r="U17">
            <v>62</v>
          </cell>
          <cell r="V17" t="e">
            <v>#N/A</v>
          </cell>
        </row>
        <row r="18">
          <cell r="A18">
            <v>16844</v>
          </cell>
          <cell r="B18"/>
          <cell r="C18">
            <v>42690</v>
          </cell>
          <cell r="G18" t="str">
            <v>Steiner AG</v>
          </cell>
          <cell r="H18">
            <v>2325.5</v>
          </cell>
          <cell r="J18" t="str">
            <v>P</v>
          </cell>
          <cell r="K18" t="str">
            <v>fait par KARO</v>
          </cell>
          <cell r="L18">
            <v>42690</v>
          </cell>
          <cell r="O18">
            <v>42720</v>
          </cell>
          <cell r="P18">
            <v>42745</v>
          </cell>
          <cell r="Q18" t="str">
            <v>Raiffeisen</v>
          </cell>
          <cell r="R18" t="str">
            <v/>
          </cell>
          <cell r="S18" t="str">
            <v>payé</v>
          </cell>
          <cell r="T18" t="str">
            <v/>
          </cell>
          <cell r="U18">
            <v>55</v>
          </cell>
          <cell r="V18" t="e">
            <v>#N/A</v>
          </cell>
        </row>
        <row r="19">
          <cell r="A19">
            <v>16724</v>
          </cell>
          <cell r="B19"/>
          <cell r="C19">
            <v>42690</v>
          </cell>
          <cell r="G19" t="str">
            <v>Steiner AG</v>
          </cell>
          <cell r="H19">
            <v>3523.85</v>
          </cell>
          <cell r="J19" t="str">
            <v>P</v>
          </cell>
          <cell r="K19" t="str">
            <v>fait par KARO</v>
          </cell>
          <cell r="L19">
            <v>42690</v>
          </cell>
          <cell r="O19">
            <v>42720</v>
          </cell>
          <cell r="P19">
            <v>42745</v>
          </cell>
          <cell r="Q19" t="str">
            <v>Raiffeisen</v>
          </cell>
          <cell r="R19" t="str">
            <v/>
          </cell>
          <cell r="S19" t="str">
            <v>payé</v>
          </cell>
          <cell r="T19" t="str">
            <v/>
          </cell>
          <cell r="U19">
            <v>55</v>
          </cell>
          <cell r="V19" t="e">
            <v>#N/A</v>
          </cell>
        </row>
        <row r="20">
          <cell r="A20">
            <v>16934</v>
          </cell>
          <cell r="B20"/>
          <cell r="C20">
            <v>42691</v>
          </cell>
          <cell r="G20" t="str">
            <v>ADV Construction SA</v>
          </cell>
          <cell r="H20">
            <v>511.9</v>
          </cell>
          <cell r="J20" t="str">
            <v>P</v>
          </cell>
          <cell r="L20">
            <v>42691</v>
          </cell>
          <cell r="O20">
            <v>42721</v>
          </cell>
          <cell r="P20">
            <v>42738</v>
          </cell>
          <cell r="Q20" t="str">
            <v>Raiffeisen</v>
          </cell>
          <cell r="R20" t="str">
            <v/>
          </cell>
          <cell r="S20" t="str">
            <v>payé</v>
          </cell>
          <cell r="T20" t="str">
            <v/>
          </cell>
          <cell r="U20">
            <v>47</v>
          </cell>
          <cell r="V20" t="e">
            <v>#N/A</v>
          </cell>
        </row>
        <row r="21">
          <cell r="A21">
            <v>16948</v>
          </cell>
          <cell r="B21"/>
          <cell r="C21">
            <v>42691</v>
          </cell>
          <cell r="G21" t="str">
            <v>Steiner AG</v>
          </cell>
          <cell r="H21">
            <v>166.05</v>
          </cell>
          <cell r="J21" t="str">
            <v>P</v>
          </cell>
          <cell r="L21">
            <v>42691</v>
          </cell>
          <cell r="O21">
            <v>42721</v>
          </cell>
          <cell r="P21">
            <v>42745</v>
          </cell>
          <cell r="Q21" t="str">
            <v>Raiffeisen</v>
          </cell>
          <cell r="R21" t="str">
            <v/>
          </cell>
          <cell r="S21" t="str">
            <v>payé</v>
          </cell>
          <cell r="T21" t="str">
            <v/>
          </cell>
          <cell r="U21">
            <v>54</v>
          </cell>
          <cell r="V21" t="e">
            <v>#N/A</v>
          </cell>
        </row>
        <row r="22">
          <cell r="A22">
            <v>16863</v>
          </cell>
          <cell r="B22"/>
          <cell r="C22">
            <v>42691</v>
          </cell>
          <cell r="D22" t="str">
            <v>T</v>
          </cell>
          <cell r="G22" t="str">
            <v>Steiner AG</v>
          </cell>
          <cell r="H22">
            <v>18162.650000000001</v>
          </cell>
          <cell r="J22" t="str">
            <v>P</v>
          </cell>
          <cell r="L22">
            <v>42691</v>
          </cell>
          <cell r="O22">
            <v>42721</v>
          </cell>
          <cell r="P22">
            <v>42745</v>
          </cell>
          <cell r="Q22" t="str">
            <v>Raiffeisen</v>
          </cell>
          <cell r="R22" t="str">
            <v/>
          </cell>
          <cell r="S22" t="str">
            <v>payé</v>
          </cell>
          <cell r="T22" t="str">
            <v/>
          </cell>
          <cell r="U22">
            <v>54</v>
          </cell>
          <cell r="V22" t="e">
            <v>#N/A</v>
          </cell>
        </row>
        <row r="23">
          <cell r="A23">
            <v>16723</v>
          </cell>
          <cell r="B23"/>
          <cell r="C23">
            <v>42692</v>
          </cell>
          <cell r="G23" t="str">
            <v>Implenia</v>
          </cell>
          <cell r="H23">
            <v>2148.1</v>
          </cell>
          <cell r="J23" t="str">
            <v>P</v>
          </cell>
          <cell r="L23">
            <v>42692</v>
          </cell>
          <cell r="O23">
            <v>42722</v>
          </cell>
          <cell r="P23">
            <v>42747</v>
          </cell>
          <cell r="Q23" t="str">
            <v>Raiffeisen</v>
          </cell>
          <cell r="R23" t="str">
            <v/>
          </cell>
          <cell r="S23" t="str">
            <v>payé</v>
          </cell>
          <cell r="T23" t="str">
            <v/>
          </cell>
          <cell r="U23">
            <v>55</v>
          </cell>
          <cell r="V23" t="e">
            <v>#N/A</v>
          </cell>
        </row>
        <row r="24">
          <cell r="A24">
            <v>16933</v>
          </cell>
          <cell r="B24"/>
          <cell r="C24">
            <v>42695</v>
          </cell>
          <cell r="G24" t="str">
            <v>Frutiger SA</v>
          </cell>
          <cell r="H24">
            <v>536.4</v>
          </cell>
          <cell r="J24" t="str">
            <v>P</v>
          </cell>
          <cell r="L24">
            <v>42695</v>
          </cell>
          <cell r="O24">
            <v>42725</v>
          </cell>
          <cell r="P24">
            <v>42753</v>
          </cell>
          <cell r="Q24" t="str">
            <v>Raiffeisen</v>
          </cell>
          <cell r="R24" t="str">
            <v/>
          </cell>
          <cell r="S24" t="str">
            <v>payé</v>
          </cell>
          <cell r="T24" t="str">
            <v/>
          </cell>
          <cell r="U24">
            <v>58</v>
          </cell>
          <cell r="V24" t="e">
            <v>#N/A</v>
          </cell>
        </row>
        <row r="25">
          <cell r="A25">
            <v>16672</v>
          </cell>
          <cell r="B25"/>
          <cell r="C25">
            <v>42695</v>
          </cell>
          <cell r="G25" t="str">
            <v>Frutiger SA</v>
          </cell>
          <cell r="H25">
            <v>4432.95</v>
          </cell>
          <cell r="J25" t="str">
            <v>P</v>
          </cell>
          <cell r="L25">
            <v>42695</v>
          </cell>
          <cell r="N25" t="str">
            <v>27.01.2017 encore encaisse</v>
          </cell>
          <cell r="O25">
            <v>42725</v>
          </cell>
          <cell r="P25">
            <v>42753</v>
          </cell>
          <cell r="Q25" t="str">
            <v>Raiffeisen</v>
          </cell>
          <cell r="R25" t="str">
            <v/>
          </cell>
          <cell r="S25" t="str">
            <v>payé</v>
          </cell>
          <cell r="T25" t="str">
            <v/>
          </cell>
          <cell r="U25">
            <v>58</v>
          </cell>
          <cell r="V25" t="e">
            <v>#N/A</v>
          </cell>
        </row>
        <row r="26">
          <cell r="A26">
            <v>16772</v>
          </cell>
          <cell r="B26"/>
          <cell r="C26">
            <v>42696</v>
          </cell>
          <cell r="G26" t="str">
            <v>Pittet Construction SA</v>
          </cell>
          <cell r="H26">
            <v>848</v>
          </cell>
          <cell r="J26" t="str">
            <v>P</v>
          </cell>
          <cell r="L26">
            <v>42696</v>
          </cell>
          <cell r="O26">
            <v>42726</v>
          </cell>
          <cell r="P26">
            <v>42753</v>
          </cell>
          <cell r="Q26" t="str">
            <v>Raiffeisen</v>
          </cell>
          <cell r="R26" t="str">
            <v/>
          </cell>
          <cell r="S26" t="str">
            <v>payé</v>
          </cell>
          <cell r="T26" t="str">
            <v/>
          </cell>
          <cell r="U26">
            <v>57</v>
          </cell>
          <cell r="V26" t="e">
            <v>#N/A</v>
          </cell>
        </row>
        <row r="27">
          <cell r="A27">
            <v>16954</v>
          </cell>
          <cell r="B27"/>
          <cell r="C27">
            <v>42698</v>
          </cell>
          <cell r="G27" t="str">
            <v>Laurent Membrez SA</v>
          </cell>
          <cell r="H27">
            <v>408.25</v>
          </cell>
          <cell r="J27" t="str">
            <v>P</v>
          </cell>
          <cell r="K27" t="str">
            <v>MAT</v>
          </cell>
          <cell r="L27">
            <v>42727</v>
          </cell>
          <cell r="N27"/>
          <cell r="O27">
            <v>42728</v>
          </cell>
          <cell r="P27">
            <v>42767</v>
          </cell>
          <cell r="Q27" t="str">
            <v>Raiffeisen</v>
          </cell>
          <cell r="R27" t="str">
            <v/>
          </cell>
          <cell r="S27" t="str">
            <v>payé</v>
          </cell>
          <cell r="T27" t="str">
            <v/>
          </cell>
          <cell r="U27">
            <v>40</v>
          </cell>
          <cell r="V27" t="e">
            <v>#N/A</v>
          </cell>
        </row>
        <row r="28">
          <cell r="A28">
            <v>16946</v>
          </cell>
          <cell r="B28"/>
          <cell r="C28">
            <v>42698</v>
          </cell>
          <cell r="G28" t="str">
            <v>Maulini SA</v>
          </cell>
          <cell r="H28">
            <v>1871.8</v>
          </cell>
          <cell r="J28" t="str">
            <v>P</v>
          </cell>
          <cell r="K28" t="str">
            <v>reenvoyé le 01.12.2016; Adresse facturation</v>
          </cell>
          <cell r="L28">
            <v>42698</v>
          </cell>
          <cell r="O28">
            <v>42728</v>
          </cell>
          <cell r="P28">
            <v>42772</v>
          </cell>
          <cell r="Q28" t="str">
            <v>Raiffeisen</v>
          </cell>
          <cell r="R28" t="str">
            <v/>
          </cell>
          <cell r="S28" t="str">
            <v>payé</v>
          </cell>
          <cell r="T28" t="str">
            <v/>
          </cell>
          <cell r="U28">
            <v>74</v>
          </cell>
          <cell r="V28" t="e">
            <v>#N/A</v>
          </cell>
        </row>
        <row r="29">
          <cell r="A29">
            <v>16895</v>
          </cell>
          <cell r="B29"/>
          <cell r="C29">
            <v>42698</v>
          </cell>
          <cell r="G29" t="str">
            <v>Steiner AG</v>
          </cell>
          <cell r="H29">
            <v>2658.75</v>
          </cell>
          <cell r="J29" t="str">
            <v>P</v>
          </cell>
          <cell r="L29">
            <v>42698</v>
          </cell>
          <cell r="O29">
            <v>42728</v>
          </cell>
          <cell r="P29">
            <v>42745</v>
          </cell>
          <cell r="Q29" t="str">
            <v>Raiffeisen</v>
          </cell>
          <cell r="R29" t="str">
            <v/>
          </cell>
          <cell r="S29" t="str">
            <v>payé</v>
          </cell>
          <cell r="T29" t="str">
            <v/>
          </cell>
          <cell r="U29">
            <v>47</v>
          </cell>
          <cell r="V29" t="e">
            <v>#N/A</v>
          </cell>
        </row>
        <row r="30">
          <cell r="A30">
            <v>16957</v>
          </cell>
          <cell r="B30"/>
          <cell r="C30">
            <v>42699</v>
          </cell>
          <cell r="G30" t="str">
            <v>Laurent Membrez SA</v>
          </cell>
          <cell r="H30">
            <v>240.25</v>
          </cell>
          <cell r="J30" t="str">
            <v>P</v>
          </cell>
          <cell r="L30">
            <v>42698</v>
          </cell>
          <cell r="O30">
            <v>42729</v>
          </cell>
          <cell r="P30">
            <v>42738</v>
          </cell>
          <cell r="Q30" t="str">
            <v>Raiffeisen</v>
          </cell>
          <cell r="R30" t="str">
            <v/>
          </cell>
          <cell r="S30" t="str">
            <v>payé</v>
          </cell>
          <cell r="T30" t="str">
            <v/>
          </cell>
          <cell r="U30">
            <v>40</v>
          </cell>
          <cell r="V30" t="e">
            <v>#N/A</v>
          </cell>
        </row>
        <row r="31">
          <cell r="A31">
            <v>16920</v>
          </cell>
          <cell r="B31"/>
          <cell r="C31">
            <v>42699</v>
          </cell>
          <cell r="G31" t="str">
            <v>Mino SA</v>
          </cell>
          <cell r="H31">
            <v>3436.2</v>
          </cell>
          <cell r="J31" t="str">
            <v>P</v>
          </cell>
          <cell r="L31">
            <v>42698</v>
          </cell>
          <cell r="O31">
            <v>42729</v>
          </cell>
          <cell r="P31">
            <v>42759</v>
          </cell>
          <cell r="Q31" t="str">
            <v>Raiffeisen</v>
          </cell>
          <cell r="R31" t="str">
            <v/>
          </cell>
          <cell r="S31" t="str">
            <v>payé</v>
          </cell>
          <cell r="T31" t="str">
            <v/>
          </cell>
          <cell r="U31">
            <v>61</v>
          </cell>
          <cell r="V31" t="e">
            <v>#N/A</v>
          </cell>
        </row>
        <row r="32">
          <cell r="A32">
            <v>16960</v>
          </cell>
          <cell r="B32"/>
          <cell r="C32">
            <v>42703</v>
          </cell>
          <cell r="G32" t="str">
            <v>Chardonnens Boissons</v>
          </cell>
          <cell r="H32">
            <v>1594.1</v>
          </cell>
          <cell r="J32" t="str">
            <v>P</v>
          </cell>
          <cell r="K32" t="str">
            <v>MAT</v>
          </cell>
          <cell r="L32">
            <v>42704</v>
          </cell>
          <cell r="O32">
            <v>42733</v>
          </cell>
          <cell r="P32">
            <v>42746</v>
          </cell>
          <cell r="Q32" t="str">
            <v>Raiffeisen</v>
          </cell>
          <cell r="R32" t="str">
            <v/>
          </cell>
          <cell r="S32" t="str">
            <v>payé</v>
          </cell>
          <cell r="T32" t="str">
            <v/>
          </cell>
          <cell r="U32">
            <v>42</v>
          </cell>
          <cell r="V32" t="e">
            <v>#N/A</v>
          </cell>
        </row>
        <row r="33">
          <cell r="A33">
            <v>16965</v>
          </cell>
          <cell r="B33"/>
          <cell r="C33">
            <v>42705</v>
          </cell>
          <cell r="G33" t="str">
            <v>Auto Rives SA</v>
          </cell>
          <cell r="H33">
            <v>138.4</v>
          </cell>
          <cell r="J33" t="str">
            <v>P</v>
          </cell>
          <cell r="L33">
            <v>42705</v>
          </cell>
          <cell r="O33">
            <v>42735</v>
          </cell>
          <cell r="P33">
            <v>42738</v>
          </cell>
          <cell r="Q33" t="str">
            <v>Raiffeisen</v>
          </cell>
          <cell r="R33" t="str">
            <v/>
          </cell>
          <cell r="S33" t="str">
            <v>payé</v>
          </cell>
          <cell r="T33" t="str">
            <v/>
          </cell>
          <cell r="U33">
            <v>33</v>
          </cell>
          <cell r="V33" t="e">
            <v>#N/A</v>
          </cell>
        </row>
        <row r="34">
          <cell r="A34">
            <v>16961</v>
          </cell>
          <cell r="B34"/>
          <cell r="C34">
            <v>42705</v>
          </cell>
          <cell r="G34" t="str">
            <v>Jaquet SA</v>
          </cell>
          <cell r="H34">
            <v>343.6</v>
          </cell>
          <cell r="J34" t="str">
            <v>P</v>
          </cell>
          <cell r="K34" t="str">
            <v>MAT</v>
          </cell>
          <cell r="L34">
            <v>42705</v>
          </cell>
          <cell r="O34">
            <v>42735</v>
          </cell>
          <cell r="P34">
            <v>42744</v>
          </cell>
          <cell r="Q34" t="str">
            <v>Raiffeisen</v>
          </cell>
          <cell r="R34" t="str">
            <v/>
          </cell>
          <cell r="S34" t="str">
            <v>payé</v>
          </cell>
          <cell r="T34" t="str">
            <v/>
          </cell>
          <cell r="U34">
            <v>39</v>
          </cell>
          <cell r="V34" t="e">
            <v>#N/A</v>
          </cell>
        </row>
        <row r="35">
          <cell r="A35">
            <v>16962</v>
          </cell>
          <cell r="B35"/>
          <cell r="C35">
            <v>42705</v>
          </cell>
          <cell r="G35" t="str">
            <v>ZED Logistique</v>
          </cell>
          <cell r="H35">
            <v>478.4</v>
          </cell>
          <cell r="J35" t="str">
            <v>P</v>
          </cell>
          <cell r="K35" t="str">
            <v>MAT</v>
          </cell>
          <cell r="L35">
            <v>42705</v>
          </cell>
          <cell r="O35">
            <v>42735</v>
          </cell>
          <cell r="P35">
            <v>42768</v>
          </cell>
          <cell r="Q35" t="str">
            <v>Raiffeisen</v>
          </cell>
          <cell r="R35" t="str">
            <v/>
          </cell>
          <cell r="S35" t="str">
            <v>payé</v>
          </cell>
          <cell r="T35" t="str">
            <v/>
          </cell>
          <cell r="U35">
            <v>63</v>
          </cell>
          <cell r="V35" t="e">
            <v>#N/A</v>
          </cell>
        </row>
        <row r="36">
          <cell r="A36">
            <v>16971</v>
          </cell>
          <cell r="B36"/>
          <cell r="C36">
            <v>42706</v>
          </cell>
          <cell r="G36" t="str">
            <v>Fun Body</v>
          </cell>
          <cell r="H36">
            <v>369</v>
          </cell>
          <cell r="J36" t="str">
            <v>P</v>
          </cell>
          <cell r="L36">
            <v>42706</v>
          </cell>
          <cell r="O36">
            <v>42736</v>
          </cell>
          <cell r="P36">
            <v>42739</v>
          </cell>
          <cell r="Q36" t="str">
            <v>Raiffeisen</v>
          </cell>
          <cell r="R36" t="str">
            <v/>
          </cell>
          <cell r="S36" t="str">
            <v>payé</v>
          </cell>
          <cell r="T36" t="str">
            <v/>
          </cell>
          <cell r="U36">
            <v>33</v>
          </cell>
          <cell r="V36" t="e">
            <v>#N/A</v>
          </cell>
        </row>
        <row r="37">
          <cell r="A37">
            <v>16969</v>
          </cell>
          <cell r="B37"/>
          <cell r="C37">
            <v>42706</v>
          </cell>
          <cell r="G37" t="str">
            <v>ADV Construction</v>
          </cell>
          <cell r="H37">
            <v>270</v>
          </cell>
          <cell r="J37" t="str">
            <v>P</v>
          </cell>
          <cell r="L37">
            <v>42706</v>
          </cell>
          <cell r="O37">
            <v>42736</v>
          </cell>
          <cell r="P37">
            <v>42767</v>
          </cell>
          <cell r="Q37" t="str">
            <v>Raiffeisen</v>
          </cell>
          <cell r="R37" t="str">
            <v/>
          </cell>
          <cell r="S37" t="str">
            <v>payé</v>
          </cell>
          <cell r="T37" t="str">
            <v/>
          </cell>
          <cell r="U37">
            <v>61</v>
          </cell>
          <cell r="V37" t="e">
            <v>#N/A</v>
          </cell>
        </row>
        <row r="38">
          <cell r="A38">
            <v>16972</v>
          </cell>
          <cell r="B38"/>
          <cell r="C38">
            <v>42706</v>
          </cell>
          <cell r="G38" t="str">
            <v>Scrasa SA</v>
          </cell>
          <cell r="H38">
            <v>3341.95</v>
          </cell>
          <cell r="J38" t="str">
            <v>P</v>
          </cell>
          <cell r="L38">
            <v>42706</v>
          </cell>
          <cell r="O38">
            <v>42736</v>
          </cell>
          <cell r="P38">
            <v>42773</v>
          </cell>
          <cell r="Q38" t="str">
            <v>Raiffeisen</v>
          </cell>
          <cell r="R38" t="str">
            <v/>
          </cell>
          <cell r="S38" t="str">
            <v>payé</v>
          </cell>
          <cell r="T38" t="str">
            <v/>
          </cell>
          <cell r="U38">
            <v>67</v>
          </cell>
          <cell r="V38" t="e">
            <v>#N/A</v>
          </cell>
        </row>
        <row r="39">
          <cell r="A39">
            <v>16968</v>
          </cell>
          <cell r="B39"/>
          <cell r="C39">
            <v>42706</v>
          </cell>
          <cell r="G39" t="str">
            <v>Steiner AG</v>
          </cell>
          <cell r="H39">
            <v>1385.9</v>
          </cell>
          <cell r="J39" t="str">
            <v>P</v>
          </cell>
          <cell r="L39">
            <v>42706</v>
          </cell>
          <cell r="O39">
            <v>42736</v>
          </cell>
          <cell r="P39">
            <v>42745</v>
          </cell>
          <cell r="Q39" t="str">
            <v>Raiffeisen</v>
          </cell>
          <cell r="R39" t="str">
            <v/>
          </cell>
          <cell r="S39" t="str">
            <v>payé</v>
          </cell>
          <cell r="T39" t="str">
            <v/>
          </cell>
          <cell r="U39">
            <v>39</v>
          </cell>
          <cell r="V39" t="e">
            <v>#N/A</v>
          </cell>
        </row>
        <row r="40">
          <cell r="A40">
            <v>16856</v>
          </cell>
          <cell r="B40"/>
          <cell r="C40">
            <v>42710</v>
          </cell>
          <cell r="G40" t="str">
            <v>Imprimerie Magnenat SA</v>
          </cell>
          <cell r="H40">
            <v>162.35</v>
          </cell>
          <cell r="J40" t="str">
            <v>P</v>
          </cell>
          <cell r="K40" t="str">
            <v>KP</v>
          </cell>
          <cell r="L40">
            <v>42710</v>
          </cell>
          <cell r="N40" t="str">
            <v>FA 17856</v>
          </cell>
          <cell r="O40">
            <v>42740</v>
          </cell>
          <cell r="P40">
            <v>42738</v>
          </cell>
          <cell r="Q40" t="str">
            <v>Raiffeisen</v>
          </cell>
          <cell r="R40" t="str">
            <v/>
          </cell>
          <cell r="S40" t="str">
            <v>payé</v>
          </cell>
          <cell r="T40" t="str">
            <v/>
          </cell>
          <cell r="U40">
            <v>28</v>
          </cell>
          <cell r="V40" t="e">
            <v>#N/A</v>
          </cell>
        </row>
        <row r="41">
          <cell r="A41">
            <v>16980</v>
          </cell>
          <cell r="B41"/>
          <cell r="C41">
            <v>42710</v>
          </cell>
          <cell r="G41" t="str">
            <v>Jaquet SA</v>
          </cell>
          <cell r="H41">
            <v>162.35</v>
          </cell>
          <cell r="J41" t="str">
            <v>P</v>
          </cell>
          <cell r="K41" t="str">
            <v>KP</v>
          </cell>
          <cell r="L41">
            <v>42710</v>
          </cell>
          <cell r="O41">
            <v>42740</v>
          </cell>
          <cell r="P41">
            <v>42744</v>
          </cell>
          <cell r="Q41" t="str">
            <v>Raiffeisen</v>
          </cell>
          <cell r="R41" t="str">
            <v/>
          </cell>
          <cell r="S41" t="str">
            <v>payé</v>
          </cell>
          <cell r="T41" t="str">
            <v/>
          </cell>
          <cell r="U41">
            <v>34</v>
          </cell>
          <cell r="V41" t="e">
            <v>#N/A</v>
          </cell>
        </row>
        <row r="42">
          <cell r="A42">
            <v>16918</v>
          </cell>
          <cell r="B42"/>
          <cell r="C42">
            <v>42710</v>
          </cell>
          <cell r="G42" t="str">
            <v>ZED Logistique</v>
          </cell>
          <cell r="H42">
            <v>666.35</v>
          </cell>
          <cell r="J42" t="str">
            <v>P</v>
          </cell>
          <cell r="K42" t="str">
            <v>KP</v>
          </cell>
          <cell r="L42">
            <v>42710</v>
          </cell>
          <cell r="O42">
            <v>42740</v>
          </cell>
          <cell r="P42">
            <v>42767</v>
          </cell>
          <cell r="Q42" t="str">
            <v>Raiffeisen</v>
          </cell>
          <cell r="R42" t="str">
            <v/>
          </cell>
          <cell r="S42" t="str">
            <v>payé</v>
          </cell>
          <cell r="T42" t="str">
            <v/>
          </cell>
          <cell r="U42">
            <v>57</v>
          </cell>
          <cell r="V42" t="e">
            <v>#N/A</v>
          </cell>
        </row>
        <row r="43">
          <cell r="A43">
            <v>16875</v>
          </cell>
          <cell r="B43"/>
          <cell r="C43">
            <v>42712</v>
          </cell>
          <cell r="G43" t="str">
            <v>Orllati Logistique SA</v>
          </cell>
          <cell r="H43">
            <v>341.9</v>
          </cell>
          <cell r="J43" t="str">
            <v>P</v>
          </cell>
          <cell r="K43" t="str">
            <v>KP</v>
          </cell>
          <cell r="L43">
            <v>42712</v>
          </cell>
          <cell r="O43">
            <v>42742</v>
          </cell>
          <cell r="P43">
            <v>42766</v>
          </cell>
          <cell r="Q43" t="str">
            <v>Raiffeisen</v>
          </cell>
          <cell r="R43" t="str">
            <v/>
          </cell>
          <cell r="S43" t="str">
            <v>payé</v>
          </cell>
          <cell r="T43" t="str">
            <v/>
          </cell>
          <cell r="U43">
            <v>54</v>
          </cell>
          <cell r="V43" t="e">
            <v>#N/A</v>
          </cell>
        </row>
        <row r="44">
          <cell r="A44">
            <v>16967</v>
          </cell>
          <cell r="B44"/>
          <cell r="C44">
            <v>42712</v>
          </cell>
          <cell r="G44" t="str">
            <v>Perrin Frères SA</v>
          </cell>
          <cell r="H44">
            <v>369</v>
          </cell>
          <cell r="J44" t="str">
            <v>P</v>
          </cell>
          <cell r="K44" t="str">
            <v>KP</v>
          </cell>
          <cell r="L44">
            <v>42712</v>
          </cell>
          <cell r="O44">
            <v>42742</v>
          </cell>
          <cell r="P44">
            <v>42758</v>
          </cell>
          <cell r="Q44" t="str">
            <v>Raiffeisen</v>
          </cell>
          <cell r="R44" t="str">
            <v/>
          </cell>
          <cell r="S44" t="str">
            <v>payé</v>
          </cell>
          <cell r="T44" t="str">
            <v/>
          </cell>
          <cell r="U44">
            <v>46</v>
          </cell>
          <cell r="V44" t="e">
            <v>#N/A</v>
          </cell>
        </row>
        <row r="45">
          <cell r="A45">
            <v>16899</v>
          </cell>
          <cell r="B45"/>
          <cell r="C45">
            <v>42716</v>
          </cell>
          <cell r="G45" t="str">
            <v>Synlab SUISSE</v>
          </cell>
          <cell r="H45">
            <v>177.75</v>
          </cell>
          <cell r="J45" t="str">
            <v>P</v>
          </cell>
          <cell r="K45" t="str">
            <v>KP</v>
          </cell>
          <cell r="L45">
            <v>42716</v>
          </cell>
          <cell r="O45">
            <v>42746</v>
          </cell>
          <cell r="P45">
            <v>42738</v>
          </cell>
          <cell r="Q45" t="str">
            <v>Raiffeisen</v>
          </cell>
          <cell r="R45" t="str">
            <v/>
          </cell>
          <cell r="S45" t="str">
            <v>payé</v>
          </cell>
          <cell r="T45" t="str">
            <v/>
          </cell>
          <cell r="U45">
            <v>22</v>
          </cell>
          <cell r="V45" t="e">
            <v>#N/A</v>
          </cell>
        </row>
        <row r="46">
          <cell r="A46">
            <v>16890</v>
          </cell>
          <cell r="B46"/>
          <cell r="C46">
            <v>42716</v>
          </cell>
          <cell r="G46" t="str">
            <v>A+M Miauton Concept SA</v>
          </cell>
          <cell r="H46">
            <v>1234.0999999999999</v>
          </cell>
          <cell r="J46" t="str">
            <v>P</v>
          </cell>
          <cell r="K46" t="str">
            <v>KP</v>
          </cell>
          <cell r="L46">
            <v>42716</v>
          </cell>
          <cell r="O46">
            <v>42746</v>
          </cell>
          <cell r="P46">
            <v>42752</v>
          </cell>
          <cell r="Q46" t="str">
            <v>Raiffeisen</v>
          </cell>
          <cell r="R46" t="str">
            <v/>
          </cell>
          <cell r="S46" t="str">
            <v>payé</v>
          </cell>
          <cell r="T46" t="str">
            <v/>
          </cell>
          <cell r="U46">
            <v>36</v>
          </cell>
          <cell r="V46" t="e">
            <v>#N/A</v>
          </cell>
        </row>
        <row r="47">
          <cell r="A47">
            <v>16982</v>
          </cell>
          <cell r="B47"/>
          <cell r="C47">
            <v>42716</v>
          </cell>
          <cell r="G47" t="str">
            <v>Steiner AG</v>
          </cell>
          <cell r="H47">
            <v>231.05</v>
          </cell>
          <cell r="J47" t="str">
            <v>P</v>
          </cell>
          <cell r="K47" t="str">
            <v>KP</v>
          </cell>
          <cell r="L47">
            <v>42716</v>
          </cell>
          <cell r="O47">
            <v>42746</v>
          </cell>
          <cell r="P47">
            <v>42804</v>
          </cell>
          <cell r="Q47" t="str">
            <v>Raiffeisen</v>
          </cell>
          <cell r="R47" t="str">
            <v/>
          </cell>
          <cell r="S47" t="str">
            <v>payé</v>
          </cell>
          <cell r="T47" t="str">
            <v/>
          </cell>
          <cell r="U47">
            <v>88</v>
          </cell>
          <cell r="V47" t="e">
            <v>#N/A</v>
          </cell>
        </row>
        <row r="48">
          <cell r="A48">
            <v>16725</v>
          </cell>
          <cell r="B48"/>
          <cell r="C48">
            <v>42716</v>
          </cell>
          <cell r="G48" t="str">
            <v>Steiner AG</v>
          </cell>
          <cell r="H48">
            <v>424.8</v>
          </cell>
          <cell r="J48" t="str">
            <v>P</v>
          </cell>
          <cell r="K48" t="str">
            <v>KP</v>
          </cell>
          <cell r="L48">
            <v>42716</v>
          </cell>
          <cell r="O48">
            <v>42746</v>
          </cell>
          <cell r="P48">
            <v>42804</v>
          </cell>
          <cell r="Q48" t="str">
            <v>Raiffeisen</v>
          </cell>
          <cell r="R48" t="str">
            <v/>
          </cell>
          <cell r="S48" t="str">
            <v>payé</v>
          </cell>
          <cell r="T48" t="str">
            <v/>
          </cell>
          <cell r="U48">
            <v>88</v>
          </cell>
          <cell r="V48" t="e">
            <v>#N/A</v>
          </cell>
        </row>
        <row r="49">
          <cell r="A49">
            <v>16966</v>
          </cell>
          <cell r="B49"/>
          <cell r="C49">
            <v>42717</v>
          </cell>
          <cell r="D49" t="str">
            <v>no</v>
          </cell>
          <cell r="G49" t="str">
            <v>Fagsi</v>
          </cell>
          <cell r="H49">
            <v>62044</v>
          </cell>
          <cell r="J49" t="str">
            <v>M</v>
          </cell>
          <cell r="L49">
            <v>42717</v>
          </cell>
          <cell r="N49" t="str">
            <v>envoi post le 26.01.2017</v>
          </cell>
          <cell r="O49">
            <v>42747</v>
          </cell>
          <cell r="P49">
            <v>42783</v>
          </cell>
          <cell r="Q49" t="str">
            <v>Raiffeisen</v>
          </cell>
          <cell r="R49" t="str">
            <v/>
          </cell>
          <cell r="S49" t="str">
            <v>payé</v>
          </cell>
          <cell r="T49" t="str">
            <v/>
          </cell>
          <cell r="U49">
            <v>66</v>
          </cell>
          <cell r="V49" t="e">
            <v>#N/A</v>
          </cell>
        </row>
        <row r="50">
          <cell r="A50">
            <v>16870</v>
          </cell>
          <cell r="B50"/>
          <cell r="C50">
            <v>42718</v>
          </cell>
          <cell r="G50" t="str">
            <v>Construction Perret SA</v>
          </cell>
          <cell r="H50">
            <v>1724.75</v>
          </cell>
          <cell r="J50" t="str">
            <v>P</v>
          </cell>
          <cell r="K50" t="str">
            <v>MAT</v>
          </cell>
          <cell r="L50">
            <v>42718</v>
          </cell>
          <cell r="O50">
            <v>42748</v>
          </cell>
          <cell r="P50">
            <v>42718</v>
          </cell>
          <cell r="Q50" t="str">
            <v>Raiffeisen</v>
          </cell>
          <cell r="R50" t="str">
            <v/>
          </cell>
          <cell r="S50" t="str">
            <v>payé</v>
          </cell>
          <cell r="T50" t="str">
            <v/>
          </cell>
          <cell r="U50">
            <v>0</v>
          </cell>
          <cell r="V50" t="e">
            <v>#N/A</v>
          </cell>
        </row>
        <row r="51">
          <cell r="A51">
            <v>16797</v>
          </cell>
          <cell r="B51"/>
          <cell r="C51">
            <v>42718</v>
          </cell>
          <cell r="G51" t="str">
            <v>Jaquet SA</v>
          </cell>
          <cell r="H51">
            <v>414.7</v>
          </cell>
          <cell r="J51" t="str">
            <v>P</v>
          </cell>
          <cell r="K51" t="str">
            <v>MAT</v>
          </cell>
          <cell r="L51">
            <v>42718</v>
          </cell>
          <cell r="N51" t="str">
            <v>reevoyer mail le 20.12.16 car adresse fausse</v>
          </cell>
          <cell r="O51">
            <v>42748</v>
          </cell>
          <cell r="P51">
            <v>42744</v>
          </cell>
          <cell r="Q51" t="str">
            <v>Raiffeisen</v>
          </cell>
          <cell r="R51" t="str">
            <v/>
          </cell>
          <cell r="S51" t="str">
            <v>payé</v>
          </cell>
          <cell r="T51" t="str">
            <v/>
          </cell>
          <cell r="U51">
            <v>26</v>
          </cell>
          <cell r="V51" t="e">
            <v>#N/A</v>
          </cell>
        </row>
        <row r="52">
          <cell r="A52">
            <v>16985</v>
          </cell>
          <cell r="B52"/>
          <cell r="C52">
            <v>42718</v>
          </cell>
          <cell r="G52" t="str">
            <v>Braillard Fers</v>
          </cell>
          <cell r="H52">
            <v>631.79999999999995</v>
          </cell>
          <cell r="J52" t="str">
            <v>P</v>
          </cell>
          <cell r="K52" t="str">
            <v>MAT</v>
          </cell>
          <cell r="L52">
            <v>42718</v>
          </cell>
          <cell r="O52">
            <v>42748</v>
          </cell>
          <cell r="P52">
            <v>42753</v>
          </cell>
          <cell r="Q52" t="str">
            <v>Raiffeisen</v>
          </cell>
          <cell r="R52" t="str">
            <v/>
          </cell>
          <cell r="S52" t="str">
            <v>payé</v>
          </cell>
          <cell r="T52" t="str">
            <v/>
          </cell>
          <cell r="U52">
            <v>35</v>
          </cell>
          <cell r="V52" t="e">
            <v>#N/A</v>
          </cell>
        </row>
        <row r="53">
          <cell r="A53">
            <v>16988</v>
          </cell>
          <cell r="B53"/>
          <cell r="C53">
            <v>42718</v>
          </cell>
          <cell r="G53" t="str">
            <v>Camandona SA</v>
          </cell>
          <cell r="H53">
            <v>475.3</v>
          </cell>
          <cell r="J53" t="str">
            <v>P</v>
          </cell>
          <cell r="K53" t="str">
            <v>MAT</v>
          </cell>
          <cell r="L53">
            <v>42718</v>
          </cell>
          <cell r="O53">
            <v>42748</v>
          </cell>
          <cell r="P53">
            <v>42773</v>
          </cell>
          <cell r="Q53" t="str">
            <v>Raiffeisen</v>
          </cell>
          <cell r="R53" t="str">
            <v/>
          </cell>
          <cell r="S53" t="str">
            <v>payé</v>
          </cell>
          <cell r="T53" t="str">
            <v/>
          </cell>
          <cell r="U53">
            <v>55</v>
          </cell>
          <cell r="V53" t="e">
            <v>#N/A</v>
          </cell>
        </row>
        <row r="54">
          <cell r="A54">
            <v>16784</v>
          </cell>
          <cell r="B54"/>
          <cell r="C54">
            <v>42718</v>
          </cell>
          <cell r="D54" t="str">
            <v>no</v>
          </cell>
          <cell r="G54" t="str">
            <v>Marti Construction</v>
          </cell>
          <cell r="H54">
            <v>901.95</v>
          </cell>
          <cell r="J54" t="str">
            <v>P</v>
          </cell>
          <cell r="K54" t="str">
            <v>MAT</v>
          </cell>
          <cell r="L54">
            <v>42718</v>
          </cell>
          <cell r="O54">
            <v>42748</v>
          </cell>
          <cell r="P54">
            <v>42783</v>
          </cell>
          <cell r="Q54" t="str">
            <v>Raiffeisen</v>
          </cell>
          <cell r="R54" t="str">
            <v/>
          </cell>
          <cell r="S54" t="str">
            <v>payé</v>
          </cell>
          <cell r="T54" t="str">
            <v/>
          </cell>
          <cell r="U54">
            <v>65</v>
          </cell>
          <cell r="V54" t="e">
            <v>#N/A</v>
          </cell>
        </row>
        <row r="55">
          <cell r="A55">
            <v>16984</v>
          </cell>
          <cell r="B55"/>
          <cell r="C55">
            <v>42718</v>
          </cell>
          <cell r="D55" t="str">
            <v>no</v>
          </cell>
          <cell r="E55" t="str">
            <v>KIB</v>
          </cell>
          <cell r="G55" t="str">
            <v>Milliquet SA</v>
          </cell>
          <cell r="H55">
            <v>72.900000000000006</v>
          </cell>
          <cell r="J55" t="str">
            <v>P</v>
          </cell>
          <cell r="K55" t="str">
            <v>MAT</v>
          </cell>
          <cell r="L55">
            <v>42718</v>
          </cell>
          <cell r="O55">
            <v>42748</v>
          </cell>
          <cell r="P55">
            <v>42783</v>
          </cell>
          <cell r="Q55" t="str">
            <v>Raiffeisen</v>
          </cell>
          <cell r="R55" t="str">
            <v/>
          </cell>
          <cell r="S55" t="str">
            <v>payé</v>
          </cell>
          <cell r="T55" t="str">
            <v/>
          </cell>
          <cell r="U55">
            <v>65</v>
          </cell>
          <cell r="V55" t="e">
            <v>#N/A</v>
          </cell>
        </row>
        <row r="56">
          <cell r="A56">
            <v>16989</v>
          </cell>
          <cell r="B56"/>
          <cell r="C56">
            <v>42720</v>
          </cell>
          <cell r="G56" t="str">
            <v>Frutiger SA</v>
          </cell>
          <cell r="H56">
            <v>172.2</v>
          </cell>
          <cell r="J56" t="str">
            <v>P</v>
          </cell>
          <cell r="L56">
            <v>42720</v>
          </cell>
          <cell r="O56">
            <v>42750</v>
          </cell>
          <cell r="P56">
            <v>42752</v>
          </cell>
          <cell r="Q56" t="str">
            <v>Raiffeisen</v>
          </cell>
          <cell r="R56" t="str">
            <v/>
          </cell>
          <cell r="S56" t="str">
            <v>payé</v>
          </cell>
          <cell r="T56" t="str">
            <v/>
          </cell>
          <cell r="U56">
            <v>32</v>
          </cell>
          <cell r="V56" t="e">
            <v>#N/A</v>
          </cell>
        </row>
        <row r="57">
          <cell r="A57">
            <v>16992</v>
          </cell>
          <cell r="B57"/>
          <cell r="C57">
            <v>42720</v>
          </cell>
          <cell r="G57" t="str">
            <v>Régie du Croset SA</v>
          </cell>
          <cell r="H57">
            <v>6237.7</v>
          </cell>
          <cell r="J57" t="str">
            <v>M</v>
          </cell>
          <cell r="K57" t="str">
            <v>KP</v>
          </cell>
          <cell r="L57">
            <v>42720</v>
          </cell>
          <cell r="N57" t="str">
            <v>remplace 16754</v>
          </cell>
          <cell r="O57">
            <v>42750</v>
          </cell>
          <cell r="P57">
            <v>42789</v>
          </cell>
          <cell r="Q57" t="str">
            <v>Raiffeisen</v>
          </cell>
          <cell r="R57" t="str">
            <v/>
          </cell>
          <cell r="S57" t="str">
            <v>payé</v>
          </cell>
          <cell r="T57" t="str">
            <v/>
          </cell>
          <cell r="U57">
            <v>69</v>
          </cell>
          <cell r="V57" t="e">
            <v>#N/A</v>
          </cell>
        </row>
        <row r="58">
          <cell r="A58">
            <v>16990</v>
          </cell>
          <cell r="B58"/>
          <cell r="C58">
            <v>42720</v>
          </cell>
          <cell r="G58" t="str">
            <v>M. Thierry Lambercy</v>
          </cell>
          <cell r="H58">
            <v>290.5</v>
          </cell>
          <cell r="J58" t="str">
            <v>A</v>
          </cell>
          <cell r="L58">
            <v>42719</v>
          </cell>
          <cell r="O58">
            <v>42750</v>
          </cell>
          <cell r="P58">
            <v>42738</v>
          </cell>
          <cell r="Q58" t="str">
            <v>Raiffeisen</v>
          </cell>
          <cell r="R58" t="str">
            <v/>
          </cell>
          <cell r="S58" t="str">
            <v>payé</v>
          </cell>
          <cell r="T58" t="str">
            <v/>
          </cell>
          <cell r="U58">
            <v>19</v>
          </cell>
          <cell r="V58" t="e">
            <v>#N/A</v>
          </cell>
        </row>
        <row r="59">
          <cell r="A59">
            <v>16727</v>
          </cell>
          <cell r="B59"/>
          <cell r="C59">
            <v>42723</v>
          </cell>
          <cell r="D59" t="str">
            <v>x</v>
          </cell>
          <cell r="G59" t="str">
            <v>Losinger Marazzi SA</v>
          </cell>
          <cell r="H59">
            <v>6071.65</v>
          </cell>
          <cell r="J59" t="str">
            <v>P</v>
          </cell>
          <cell r="L59">
            <v>42723</v>
          </cell>
          <cell r="O59">
            <v>42753</v>
          </cell>
          <cell r="P59">
            <v>42754</v>
          </cell>
          <cell r="Q59" t="str">
            <v>Raiffeisen</v>
          </cell>
          <cell r="R59" t="str">
            <v/>
          </cell>
          <cell r="S59" t="str">
            <v>payé</v>
          </cell>
          <cell r="T59" t="str">
            <v/>
          </cell>
          <cell r="U59">
            <v>31</v>
          </cell>
          <cell r="V59" t="e">
            <v>#N/A</v>
          </cell>
        </row>
        <row r="60">
          <cell r="A60">
            <v>16947</v>
          </cell>
          <cell r="B60"/>
          <cell r="C60">
            <v>42723</v>
          </cell>
          <cell r="G60" t="str">
            <v>Marti SA</v>
          </cell>
          <cell r="H60">
            <v>84.25</v>
          </cell>
          <cell r="J60" t="str">
            <v>P</v>
          </cell>
          <cell r="L60">
            <v>42723</v>
          </cell>
          <cell r="O60">
            <v>42753</v>
          </cell>
          <cell r="P60">
            <v>42762</v>
          </cell>
          <cell r="Q60" t="str">
            <v>Raiffeisen</v>
          </cell>
          <cell r="R60" t="str">
            <v/>
          </cell>
          <cell r="S60" t="str">
            <v>payé</v>
          </cell>
          <cell r="T60" t="str">
            <v/>
          </cell>
          <cell r="U60">
            <v>39</v>
          </cell>
          <cell r="V60" t="e">
            <v>#N/A</v>
          </cell>
        </row>
        <row r="61">
          <cell r="A61">
            <v>16993</v>
          </cell>
          <cell r="B61"/>
          <cell r="C61">
            <v>42724</v>
          </cell>
          <cell r="D61"/>
          <cell r="E61"/>
          <cell r="F61"/>
          <cell r="G61" t="str">
            <v>Confiserie Tony</v>
          </cell>
          <cell r="H61">
            <v>14.75</v>
          </cell>
          <cell r="I61">
            <v>0.37</v>
          </cell>
          <cell r="J61" t="str">
            <v>P</v>
          </cell>
          <cell r="K61" t="str">
            <v>KP</v>
          </cell>
          <cell r="L61">
            <v>42724</v>
          </cell>
          <cell r="M61"/>
          <cell r="N61"/>
          <cell r="O61">
            <v>42754</v>
          </cell>
          <cell r="P61">
            <v>42759</v>
          </cell>
          <cell r="Q61" t="str">
            <v>Raiffeisen</v>
          </cell>
          <cell r="R61" t="str">
            <v/>
          </cell>
          <cell r="S61" t="str">
            <v>payé</v>
          </cell>
          <cell r="T61" t="str">
            <v/>
          </cell>
          <cell r="U61">
            <v>35</v>
          </cell>
          <cell r="V61" t="e">
            <v>#N/A</v>
          </cell>
          <cell r="W61"/>
          <cell r="X61"/>
          <cell r="Y61"/>
          <cell r="Z61"/>
        </row>
        <row r="62">
          <cell r="A62">
            <v>16999</v>
          </cell>
          <cell r="B62"/>
          <cell r="C62">
            <v>42726</v>
          </cell>
          <cell r="G62" t="str">
            <v>Green-Motion Sàrl</v>
          </cell>
          <cell r="H62">
            <v>648</v>
          </cell>
          <cell r="J62" t="str">
            <v>M</v>
          </cell>
          <cell r="K62" t="str">
            <v>KP</v>
          </cell>
          <cell r="L62">
            <v>42726</v>
          </cell>
          <cell r="N62"/>
          <cell r="O62">
            <v>42756</v>
          </cell>
          <cell r="P62">
            <v>42746</v>
          </cell>
          <cell r="Q62" t="str">
            <v>Raiffeisen</v>
          </cell>
          <cell r="R62" t="str">
            <v/>
          </cell>
          <cell r="S62" t="str">
            <v>payé</v>
          </cell>
          <cell r="T62" t="str">
            <v/>
          </cell>
          <cell r="U62">
            <v>20</v>
          </cell>
          <cell r="V62" t="e">
            <v>#N/A</v>
          </cell>
        </row>
        <row r="63">
          <cell r="A63">
            <v>16994</v>
          </cell>
          <cell r="B63"/>
          <cell r="C63">
            <v>42726</v>
          </cell>
          <cell r="G63" t="str">
            <v>Fnac Suisse Sa</v>
          </cell>
          <cell r="H63">
            <v>460.35</v>
          </cell>
          <cell r="J63" t="str">
            <v>P</v>
          </cell>
          <cell r="K63" t="str">
            <v>MAT</v>
          </cell>
          <cell r="L63">
            <v>42727</v>
          </cell>
          <cell r="O63">
            <v>42756</v>
          </cell>
          <cell r="P63">
            <v>42758</v>
          </cell>
          <cell r="Q63" t="str">
            <v>Raiffeisen</v>
          </cell>
          <cell r="R63" t="str">
            <v/>
          </cell>
          <cell r="S63" t="str">
            <v>payé</v>
          </cell>
          <cell r="T63" t="str">
            <v/>
          </cell>
          <cell r="U63">
            <v>31</v>
          </cell>
          <cell r="V63" t="e">
            <v>#N/A</v>
          </cell>
        </row>
        <row r="64">
          <cell r="A64">
            <v>16914</v>
          </cell>
          <cell r="B64"/>
          <cell r="C64">
            <v>42726</v>
          </cell>
          <cell r="G64" t="str">
            <v>Jaquet SA</v>
          </cell>
          <cell r="H64">
            <v>3304.8</v>
          </cell>
          <cell r="J64" t="str">
            <v>P</v>
          </cell>
          <cell r="L64">
            <v>42726</v>
          </cell>
          <cell r="O64">
            <v>42756</v>
          </cell>
          <cell r="P64">
            <v>42758</v>
          </cell>
          <cell r="Q64" t="str">
            <v>Raiffeisen</v>
          </cell>
          <cell r="R64" t="str">
            <v/>
          </cell>
          <cell r="S64" t="str">
            <v>payé</v>
          </cell>
          <cell r="T64" t="str">
            <v/>
          </cell>
          <cell r="U64">
            <v>32</v>
          </cell>
          <cell r="V64" t="e">
            <v>#N/A</v>
          </cell>
        </row>
        <row r="65">
          <cell r="A65">
            <v>16828</v>
          </cell>
          <cell r="B65"/>
          <cell r="C65">
            <v>42726</v>
          </cell>
          <cell r="G65" t="str">
            <v>Implenia</v>
          </cell>
          <cell r="H65">
            <v>389.7</v>
          </cell>
          <cell r="J65" t="str">
            <v>P</v>
          </cell>
          <cell r="K65" t="str">
            <v>KP</v>
          </cell>
          <cell r="L65">
            <v>42726</v>
          </cell>
          <cell r="N65"/>
          <cell r="O65">
            <v>42756</v>
          </cell>
          <cell r="P65">
            <v>42768</v>
          </cell>
          <cell r="Q65" t="str">
            <v>Raiffeisen</v>
          </cell>
          <cell r="R65" t="str">
            <v/>
          </cell>
          <cell r="S65" t="str">
            <v>payé</v>
          </cell>
          <cell r="T65" t="str">
            <v/>
          </cell>
          <cell r="U65">
            <v>42</v>
          </cell>
          <cell r="V65" t="e">
            <v>#N/A</v>
          </cell>
        </row>
        <row r="66">
          <cell r="A66">
            <v>16998</v>
          </cell>
          <cell r="B66"/>
          <cell r="C66">
            <v>42726</v>
          </cell>
          <cell r="G66" t="str">
            <v>Loxam Acces</v>
          </cell>
          <cell r="H66">
            <v>160.9</v>
          </cell>
          <cell r="J66" t="str">
            <v>P</v>
          </cell>
          <cell r="K66" t="str">
            <v>MAT</v>
          </cell>
          <cell r="L66">
            <v>42727</v>
          </cell>
          <cell r="O66">
            <v>42756</v>
          </cell>
          <cell r="P66">
            <v>42775</v>
          </cell>
          <cell r="Q66" t="str">
            <v>Raiffeisen</v>
          </cell>
          <cell r="R66" t="str">
            <v/>
          </cell>
          <cell r="S66" t="str">
            <v>payé</v>
          </cell>
          <cell r="T66" t="str">
            <v/>
          </cell>
          <cell r="U66">
            <v>48</v>
          </cell>
          <cell r="V66" t="e">
            <v>#N/A</v>
          </cell>
        </row>
        <row r="67">
          <cell r="A67">
            <v>16917</v>
          </cell>
          <cell r="B67"/>
          <cell r="C67">
            <v>42726</v>
          </cell>
          <cell r="G67" t="str">
            <v>Losinger Marazzi SA</v>
          </cell>
          <cell r="H67">
            <v>14660.6</v>
          </cell>
          <cell r="J67" t="str">
            <v>P</v>
          </cell>
          <cell r="L67">
            <v>42726</v>
          </cell>
          <cell r="O67">
            <v>42756</v>
          </cell>
          <cell r="P67">
            <v>42768</v>
          </cell>
          <cell r="Q67" t="str">
            <v>Raiffeisen</v>
          </cell>
          <cell r="R67" t="str">
            <v/>
          </cell>
          <cell r="S67" t="str">
            <v>payé</v>
          </cell>
          <cell r="T67" t="str">
            <v/>
          </cell>
          <cell r="U67">
            <v>42</v>
          </cell>
          <cell r="V67" t="e">
            <v>#N/A</v>
          </cell>
        </row>
        <row r="68">
          <cell r="A68">
            <v>451</v>
          </cell>
          <cell r="B68"/>
          <cell r="C68">
            <v>42744</v>
          </cell>
          <cell r="G68" t="str">
            <v>Vincent Balmer</v>
          </cell>
          <cell r="H68">
            <v>239.85</v>
          </cell>
          <cell r="J68" t="str">
            <v>C</v>
          </cell>
          <cell r="K68" t="str">
            <v>KP</v>
          </cell>
          <cell r="L68">
            <v>42744</v>
          </cell>
          <cell r="O68">
            <v>42774</v>
          </cell>
          <cell r="P68">
            <v>42744</v>
          </cell>
          <cell r="Q68" t="str">
            <v>Caisse</v>
          </cell>
          <cell r="R68" t="str">
            <v/>
          </cell>
          <cell r="S68" t="str">
            <v>payé</v>
          </cell>
          <cell r="T68" t="str">
            <v/>
          </cell>
          <cell r="U68">
            <v>0</v>
          </cell>
          <cell r="V68" t="e">
            <v>#N/A</v>
          </cell>
        </row>
        <row r="69">
          <cell r="A69">
            <v>450</v>
          </cell>
          <cell r="B69"/>
          <cell r="C69">
            <v>42744</v>
          </cell>
          <cell r="G69" t="str">
            <v>Société des Interets Villageaois de Marsens - Buippens</v>
          </cell>
          <cell r="H69">
            <v>468.45</v>
          </cell>
          <cell r="J69" t="str">
            <v>C</v>
          </cell>
          <cell r="K69" t="str">
            <v>GG</v>
          </cell>
          <cell r="L69">
            <v>42744</v>
          </cell>
          <cell r="O69">
            <v>42774</v>
          </cell>
          <cell r="P69">
            <v>42744</v>
          </cell>
          <cell r="Q69" t="str">
            <v>Caisse</v>
          </cell>
          <cell r="R69" t="str">
            <v/>
          </cell>
          <cell r="S69" t="str">
            <v>payé</v>
          </cell>
          <cell r="T69" t="str">
            <v/>
          </cell>
          <cell r="U69">
            <v>0</v>
          </cell>
          <cell r="V69" t="e">
            <v>#N/A</v>
          </cell>
        </row>
        <row r="70">
          <cell r="A70">
            <v>452</v>
          </cell>
          <cell r="B70"/>
          <cell r="C70">
            <v>42745</v>
          </cell>
          <cell r="G70" t="str">
            <v>Balmer SA, Constructeur Naval</v>
          </cell>
          <cell r="H70">
            <v>717</v>
          </cell>
          <cell r="J70" t="str">
            <v>C</v>
          </cell>
          <cell r="K70" t="str">
            <v>KP</v>
          </cell>
          <cell r="L70">
            <v>42745</v>
          </cell>
          <cell r="O70">
            <v>42775</v>
          </cell>
          <cell r="P70">
            <v>42745</v>
          </cell>
          <cell r="Q70" t="str">
            <v>Caisse</v>
          </cell>
          <cell r="R70" t="str">
            <v/>
          </cell>
          <cell r="S70" t="str">
            <v>payé</v>
          </cell>
          <cell r="T70" t="str">
            <v/>
          </cell>
          <cell r="U70">
            <v>0</v>
          </cell>
          <cell r="V70" t="e">
            <v>#N/A</v>
          </cell>
        </row>
        <row r="71">
          <cell r="A71">
            <v>170001</v>
          </cell>
          <cell r="B71"/>
          <cell r="C71">
            <v>42745</v>
          </cell>
          <cell r="G71" t="str">
            <v>Monastère du Carmel</v>
          </cell>
          <cell r="H71">
            <v>482.75</v>
          </cell>
          <cell r="J71" t="str">
            <v>C</v>
          </cell>
          <cell r="K71" t="str">
            <v>KP</v>
          </cell>
          <cell r="L71">
            <v>42745</v>
          </cell>
          <cell r="O71">
            <v>42775</v>
          </cell>
          <cell r="P71">
            <v>42746</v>
          </cell>
          <cell r="Q71" t="str">
            <v>Caisse</v>
          </cell>
          <cell r="R71" t="str">
            <v/>
          </cell>
          <cell r="S71" t="str">
            <v>payé</v>
          </cell>
          <cell r="T71" t="str">
            <v/>
          </cell>
          <cell r="U71">
            <v>1</v>
          </cell>
          <cell r="V71" t="e">
            <v>#N/A</v>
          </cell>
        </row>
        <row r="72">
          <cell r="A72">
            <v>170005</v>
          </cell>
          <cell r="B72"/>
          <cell r="C72">
            <v>42745</v>
          </cell>
          <cell r="G72" t="str">
            <v>Damaris Trüb</v>
          </cell>
          <cell r="H72">
            <v>263.5</v>
          </cell>
          <cell r="J72" t="str">
            <v>A</v>
          </cell>
          <cell r="L72">
            <v>42742</v>
          </cell>
          <cell r="O72">
            <v>42775</v>
          </cell>
          <cell r="P72">
            <v>42746</v>
          </cell>
          <cell r="Q72" t="str">
            <v>Raiffeisen</v>
          </cell>
          <cell r="R72" t="str">
            <v/>
          </cell>
          <cell r="S72" t="str">
            <v>payé</v>
          </cell>
          <cell r="T72" t="str">
            <v/>
          </cell>
          <cell r="U72">
            <v>4</v>
          </cell>
          <cell r="V72" t="e">
            <v>#N/A</v>
          </cell>
        </row>
        <row r="73">
          <cell r="A73">
            <v>170002</v>
          </cell>
          <cell r="B73"/>
          <cell r="C73">
            <v>42745</v>
          </cell>
          <cell r="G73" t="str">
            <v>Banos Carlos</v>
          </cell>
          <cell r="H73">
            <v>47.95</v>
          </cell>
          <cell r="J73" t="str">
            <v>P</v>
          </cell>
          <cell r="K73" t="str">
            <v>KP, redonner ä Noemie le 08.03.17</v>
          </cell>
          <cell r="L73">
            <v>42745</v>
          </cell>
          <cell r="O73">
            <v>42775</v>
          </cell>
          <cell r="P73">
            <v>42807</v>
          </cell>
          <cell r="Q73" t="str">
            <v>Raiffeisen</v>
          </cell>
          <cell r="R73" t="str">
            <v/>
          </cell>
          <cell r="S73" t="str">
            <v>payé</v>
          </cell>
          <cell r="T73" t="str">
            <v/>
          </cell>
          <cell r="U73">
            <v>62</v>
          </cell>
          <cell r="V73" t="e">
            <v>#N/A</v>
          </cell>
        </row>
        <row r="74">
          <cell r="A74">
            <v>170004</v>
          </cell>
          <cell r="B74"/>
          <cell r="C74">
            <v>42745</v>
          </cell>
          <cell r="E74" t="str">
            <v>NO</v>
          </cell>
          <cell r="G74" t="str">
            <v>Claude Tenthorey</v>
          </cell>
          <cell r="H74">
            <v>87.6</v>
          </cell>
          <cell r="J74" t="str">
            <v>A</v>
          </cell>
          <cell r="K74" t="str">
            <v>KP</v>
          </cell>
          <cell r="L74">
            <v>42745</v>
          </cell>
          <cell r="N74" t="str">
            <v>Frais Aduno 1.86</v>
          </cell>
          <cell r="O74">
            <v>42775</v>
          </cell>
          <cell r="P74">
            <v>42760</v>
          </cell>
          <cell r="Q74" t="str">
            <v>CCP</v>
          </cell>
          <cell r="R74" t="str">
            <v/>
          </cell>
          <cell r="S74" t="str">
            <v>payé</v>
          </cell>
          <cell r="T74" t="str">
            <v/>
          </cell>
          <cell r="U74">
            <v>15</v>
          </cell>
          <cell r="V74" t="e">
            <v>#N/A</v>
          </cell>
        </row>
        <row r="75">
          <cell r="A75">
            <v>170006</v>
          </cell>
          <cell r="B75"/>
          <cell r="C75">
            <v>42747</v>
          </cell>
          <cell r="G75" t="str">
            <v>ECM SA</v>
          </cell>
          <cell r="H75">
            <v>147.6</v>
          </cell>
          <cell r="J75" t="str">
            <v>P</v>
          </cell>
          <cell r="K75" t="str">
            <v>KP</v>
          </cell>
          <cell r="L75">
            <v>42747</v>
          </cell>
          <cell r="O75">
            <v>42777</v>
          </cell>
          <cell r="P75">
            <v>42754</v>
          </cell>
          <cell r="Q75" t="str">
            <v>Raiffeisen</v>
          </cell>
          <cell r="R75" t="str">
            <v/>
          </cell>
          <cell r="S75" t="str">
            <v>payé</v>
          </cell>
          <cell r="T75" t="str">
            <v/>
          </cell>
          <cell r="U75">
            <v>7</v>
          </cell>
          <cell r="V75" t="e">
            <v>#N/A</v>
          </cell>
        </row>
        <row r="76">
          <cell r="A76">
            <v>170003</v>
          </cell>
          <cell r="B76"/>
          <cell r="C76">
            <v>42747</v>
          </cell>
          <cell r="D76" t="str">
            <v>x</v>
          </cell>
          <cell r="G76" t="str">
            <v>La Carrosserie Di Dio SA</v>
          </cell>
          <cell r="H76">
            <v>636</v>
          </cell>
          <cell r="J76" t="str">
            <v>???</v>
          </cell>
          <cell r="K76" t="str">
            <v>KP</v>
          </cell>
          <cell r="L76">
            <v>42747</v>
          </cell>
          <cell r="O76">
            <v>42777</v>
          </cell>
          <cell r="P76">
            <v>42765</v>
          </cell>
          <cell r="Q76" t="str">
            <v>Raiffeisen</v>
          </cell>
          <cell r="R76" t="str">
            <v/>
          </cell>
          <cell r="S76" t="str">
            <v>payé</v>
          </cell>
          <cell r="T76" t="str">
            <v/>
          </cell>
          <cell r="U76">
            <v>18</v>
          </cell>
          <cell r="V76" t="e">
            <v>#N/A</v>
          </cell>
        </row>
        <row r="77">
          <cell r="A77">
            <v>16880</v>
          </cell>
          <cell r="B77"/>
          <cell r="C77">
            <v>42747</v>
          </cell>
          <cell r="D77" t="str">
            <v>T</v>
          </cell>
          <cell r="G77" t="str">
            <v>EMS Château des Novalles</v>
          </cell>
          <cell r="H77">
            <v>919.3</v>
          </cell>
          <cell r="J77" t="str">
            <v>???</v>
          </cell>
          <cell r="K77" t="str">
            <v>KP</v>
          </cell>
          <cell r="L77">
            <v>42747</v>
          </cell>
          <cell r="O77">
            <v>42777</v>
          </cell>
          <cell r="P77">
            <v>42765</v>
          </cell>
          <cell r="Q77" t="str">
            <v>Raiffeisen</v>
          </cell>
          <cell r="R77" t="str">
            <v/>
          </cell>
          <cell r="S77" t="str">
            <v>payé</v>
          </cell>
          <cell r="T77" t="str">
            <v/>
          </cell>
          <cell r="U77">
            <v>18</v>
          </cell>
          <cell r="V77" t="e">
            <v>#N/A</v>
          </cell>
        </row>
        <row r="78">
          <cell r="A78">
            <v>16846</v>
          </cell>
          <cell r="B78"/>
          <cell r="C78">
            <v>42747</v>
          </cell>
          <cell r="D78" t="str">
            <v>NO</v>
          </cell>
          <cell r="E78" t="str">
            <v>OD</v>
          </cell>
          <cell r="G78" t="str">
            <v>Frutiger SA</v>
          </cell>
          <cell r="H78">
            <v>138.44999999999999</v>
          </cell>
          <cell r="J78" t="str">
            <v>???</v>
          </cell>
          <cell r="K78" t="str">
            <v>KP</v>
          </cell>
          <cell r="L78">
            <v>42747</v>
          </cell>
          <cell r="O78">
            <v>42777</v>
          </cell>
          <cell r="P78">
            <v>42787</v>
          </cell>
          <cell r="Q78" t="str">
            <v>Raiffeisen</v>
          </cell>
          <cell r="R78" t="str">
            <v/>
          </cell>
          <cell r="S78" t="str">
            <v>payé</v>
          </cell>
          <cell r="T78" t="str">
            <v/>
          </cell>
          <cell r="U78">
            <v>40</v>
          </cell>
          <cell r="V78" t="e">
            <v>#N/A</v>
          </cell>
        </row>
        <row r="79">
          <cell r="A79">
            <v>170008</v>
          </cell>
          <cell r="B79"/>
          <cell r="C79">
            <v>42747</v>
          </cell>
          <cell r="G79" t="str">
            <v>Prodimport</v>
          </cell>
          <cell r="H79">
            <v>184.5</v>
          </cell>
          <cell r="J79" t="str">
            <v>???</v>
          </cell>
          <cell r="K79" t="str">
            <v>KP</v>
          </cell>
          <cell r="L79">
            <v>42747</v>
          </cell>
          <cell r="N79" t="str">
            <v>réenvoyé le 16.03.17 MAIL</v>
          </cell>
          <cell r="O79">
            <v>42777</v>
          </cell>
          <cell r="P79">
            <v>42817</v>
          </cell>
          <cell r="Q79" t="str">
            <v>Raiffeisen</v>
          </cell>
          <cell r="R79" t="str">
            <v/>
          </cell>
          <cell r="S79" t="str">
            <v>payé</v>
          </cell>
          <cell r="T79" t="str">
            <v/>
          </cell>
          <cell r="U79">
            <v>70</v>
          </cell>
          <cell r="V79" t="e">
            <v>#N/A</v>
          </cell>
        </row>
        <row r="80">
          <cell r="A80">
            <v>453</v>
          </cell>
          <cell r="B80"/>
          <cell r="C80">
            <v>42748</v>
          </cell>
          <cell r="E80" t="str">
            <v>NO</v>
          </cell>
          <cell r="G80" t="str">
            <v>Brigitte Knobel</v>
          </cell>
          <cell r="H80">
            <v>40</v>
          </cell>
          <cell r="J80" t="str">
            <v>C</v>
          </cell>
          <cell r="K80" t="str">
            <v>GG</v>
          </cell>
          <cell r="L80">
            <v>42748</v>
          </cell>
          <cell r="O80">
            <v>42778</v>
          </cell>
          <cell r="P80">
            <v>42748</v>
          </cell>
          <cell r="Q80" t="str">
            <v>Caisse</v>
          </cell>
          <cell r="R80" t="str">
            <v/>
          </cell>
          <cell r="S80" t="str">
            <v>payé</v>
          </cell>
          <cell r="T80" t="str">
            <v/>
          </cell>
          <cell r="U80">
            <v>0</v>
          </cell>
          <cell r="V80" t="e">
            <v>#N/A</v>
          </cell>
        </row>
        <row r="81">
          <cell r="A81">
            <v>16997</v>
          </cell>
          <cell r="B81"/>
          <cell r="C81">
            <v>42748</v>
          </cell>
          <cell r="G81" t="str">
            <v>Auto Ecole Elite</v>
          </cell>
          <cell r="H81">
            <v>650.70000000000005</v>
          </cell>
          <cell r="J81" t="str">
            <v>???</v>
          </cell>
          <cell r="K81" t="str">
            <v>KP</v>
          </cell>
          <cell r="L81">
            <v>42748</v>
          </cell>
          <cell r="O81">
            <v>42778</v>
          </cell>
          <cell r="P81">
            <v>42748</v>
          </cell>
          <cell r="Q81" t="str">
            <v>Raiffeisen</v>
          </cell>
          <cell r="R81" t="str">
            <v/>
          </cell>
          <cell r="S81" t="str">
            <v>payé</v>
          </cell>
          <cell r="T81" t="str">
            <v/>
          </cell>
          <cell r="U81">
            <v>0</v>
          </cell>
          <cell r="V81" t="e">
            <v>#N/A</v>
          </cell>
        </row>
        <row r="82">
          <cell r="A82">
            <v>170019</v>
          </cell>
          <cell r="B82"/>
          <cell r="C82">
            <v>42752</v>
          </cell>
          <cell r="D82" t="str">
            <v>x</v>
          </cell>
          <cell r="G82" t="str">
            <v>Banos Carlos</v>
          </cell>
          <cell r="H82">
            <v>162.35</v>
          </cell>
          <cell r="J82" t="str">
            <v>P</v>
          </cell>
          <cell r="L82">
            <v>42752</v>
          </cell>
          <cell r="O82">
            <v>42782</v>
          </cell>
          <cell r="P82">
            <v>42765</v>
          </cell>
          <cell r="Q82" t="str">
            <v>Raiffeisen</v>
          </cell>
          <cell r="R82" t="str">
            <v/>
          </cell>
          <cell r="S82" t="str">
            <v>payé</v>
          </cell>
          <cell r="T82" t="str">
            <v/>
          </cell>
          <cell r="U82">
            <v>13</v>
          </cell>
          <cell r="V82" t="e">
            <v>#N/A</v>
          </cell>
        </row>
        <row r="83">
          <cell r="A83">
            <v>16817</v>
          </cell>
          <cell r="B83"/>
          <cell r="C83">
            <v>42752</v>
          </cell>
          <cell r="G83" t="str">
            <v>Losinger Marazzi SA</v>
          </cell>
          <cell r="H83">
            <v>1480.65</v>
          </cell>
          <cell r="J83" t="str">
            <v>P</v>
          </cell>
          <cell r="L83">
            <v>42752</v>
          </cell>
          <cell r="O83">
            <v>42782</v>
          </cell>
          <cell r="P83">
            <v>42775</v>
          </cell>
          <cell r="Q83" t="str">
            <v>Raiffeisen</v>
          </cell>
          <cell r="R83" t="str">
            <v/>
          </cell>
          <cell r="S83" t="str">
            <v>payé</v>
          </cell>
          <cell r="T83" t="str">
            <v/>
          </cell>
          <cell r="U83">
            <v>23</v>
          </cell>
          <cell r="V83" t="e">
            <v>#N/A</v>
          </cell>
        </row>
        <row r="84">
          <cell r="A84">
            <v>16729</v>
          </cell>
          <cell r="B84"/>
          <cell r="C84">
            <v>42752</v>
          </cell>
          <cell r="D84" t="str">
            <v>T</v>
          </cell>
          <cell r="E84" t="str">
            <v>OD</v>
          </cell>
          <cell r="G84" t="str">
            <v>Consortium CTNC, Soraco SA</v>
          </cell>
          <cell r="H84">
            <v>5065.2</v>
          </cell>
          <cell r="J84" t="str">
            <v>P</v>
          </cell>
          <cell r="L84">
            <v>42752</v>
          </cell>
          <cell r="O84">
            <v>42782</v>
          </cell>
          <cell r="P84">
            <v>42790</v>
          </cell>
          <cell r="Q84" t="str">
            <v>Raiffeisen</v>
          </cell>
          <cell r="R84" t="str">
            <v/>
          </cell>
          <cell r="S84" t="str">
            <v>payé</v>
          </cell>
          <cell r="T84" t="str">
            <v/>
          </cell>
          <cell r="U84">
            <v>38</v>
          </cell>
          <cell r="V84" t="e">
            <v>#N/A</v>
          </cell>
        </row>
        <row r="85">
          <cell r="A85">
            <v>16877</v>
          </cell>
          <cell r="B85"/>
          <cell r="C85">
            <v>42752</v>
          </cell>
          <cell r="G85" t="str">
            <v>Implenia</v>
          </cell>
          <cell r="H85">
            <v>2245.3000000000002</v>
          </cell>
          <cell r="J85" t="str">
            <v>P</v>
          </cell>
          <cell r="L85">
            <v>42752</v>
          </cell>
          <cell r="O85">
            <v>42782</v>
          </cell>
          <cell r="P85">
            <v>42796</v>
          </cell>
          <cell r="Q85" t="str">
            <v>Raiffeisen</v>
          </cell>
          <cell r="R85" t="str">
            <v/>
          </cell>
          <cell r="S85" t="str">
            <v>payé</v>
          </cell>
          <cell r="T85" t="str">
            <v/>
          </cell>
          <cell r="U85">
            <v>44</v>
          </cell>
          <cell r="V85" t="e">
            <v>#N/A</v>
          </cell>
        </row>
        <row r="86">
          <cell r="A86">
            <v>170027</v>
          </cell>
          <cell r="B86"/>
          <cell r="C86">
            <v>42753</v>
          </cell>
          <cell r="G86" t="str">
            <v>FRP Sàrl</v>
          </cell>
          <cell r="H86">
            <v>842.7</v>
          </cell>
          <cell r="J86" t="str">
            <v>C</v>
          </cell>
          <cell r="K86" t="str">
            <v>KP</v>
          </cell>
          <cell r="L86">
            <v>42754</v>
          </cell>
          <cell r="O86">
            <v>42783</v>
          </cell>
          <cell r="P86">
            <v>42755</v>
          </cell>
          <cell r="Q86" t="str">
            <v>Caisse</v>
          </cell>
          <cell r="R86" t="str">
            <v/>
          </cell>
          <cell r="S86" t="str">
            <v>payé</v>
          </cell>
          <cell r="T86" t="str">
            <v/>
          </cell>
          <cell r="U86">
            <v>1</v>
          </cell>
          <cell r="V86" t="e">
            <v>#N/A</v>
          </cell>
        </row>
        <row r="87">
          <cell r="A87">
            <v>16995</v>
          </cell>
          <cell r="B87"/>
          <cell r="C87">
            <v>42753</v>
          </cell>
          <cell r="E87" t="str">
            <v>NO</v>
          </cell>
          <cell r="G87" t="str">
            <v>M. Sulter</v>
          </cell>
          <cell r="H87">
            <v>323.2</v>
          </cell>
          <cell r="J87" t="str">
            <v>S</v>
          </cell>
          <cell r="L87">
            <v>42753</v>
          </cell>
          <cell r="N87" t="str">
            <v>Frais Aduno 4.85</v>
          </cell>
          <cell r="O87">
            <v>42783</v>
          </cell>
          <cell r="P87">
            <v>42760</v>
          </cell>
          <cell r="Q87" t="str">
            <v>Raiffeisen</v>
          </cell>
          <cell r="R87" t="str">
            <v/>
          </cell>
          <cell r="S87" t="str">
            <v>payé</v>
          </cell>
          <cell r="T87" t="str">
            <v/>
          </cell>
          <cell r="U87">
            <v>7</v>
          </cell>
          <cell r="V87" t="e">
            <v>#N/A</v>
          </cell>
        </row>
        <row r="88">
          <cell r="A88">
            <v>454</v>
          </cell>
          <cell r="B88"/>
          <cell r="C88">
            <v>42753</v>
          </cell>
          <cell r="G88" t="str">
            <v>Concept Diffusion Sàrl</v>
          </cell>
          <cell r="H88">
            <v>343.45</v>
          </cell>
          <cell r="J88" t="str">
            <v>S</v>
          </cell>
          <cell r="L88">
            <v>42753</v>
          </cell>
          <cell r="N88" t="str">
            <v>Frais Aduno 5.15</v>
          </cell>
          <cell r="O88">
            <v>42783</v>
          </cell>
          <cell r="P88">
            <v>42760</v>
          </cell>
          <cell r="Q88" t="str">
            <v>Raiffeisen</v>
          </cell>
          <cell r="R88" t="str">
            <v/>
          </cell>
          <cell r="S88" t="str">
            <v>payé</v>
          </cell>
          <cell r="T88" t="str">
            <v/>
          </cell>
          <cell r="U88">
            <v>7</v>
          </cell>
          <cell r="V88" t="e">
            <v>#N/A</v>
          </cell>
        </row>
        <row r="89">
          <cell r="A89">
            <v>170015</v>
          </cell>
          <cell r="B89"/>
          <cell r="C89">
            <v>42753</v>
          </cell>
          <cell r="D89" t="str">
            <v>no</v>
          </cell>
          <cell r="E89" t="str">
            <v>NAR</v>
          </cell>
          <cell r="G89" t="str">
            <v>Malley Clinic</v>
          </cell>
          <cell r="H89">
            <v>3257</v>
          </cell>
          <cell r="J89" t="str">
            <v>M</v>
          </cell>
          <cell r="K89" t="str">
            <v>Karo</v>
          </cell>
          <cell r="L89">
            <v>42753</v>
          </cell>
          <cell r="N89" t="str">
            <v>en attend paiement avant livraison</v>
          </cell>
          <cell r="O89">
            <v>42783</v>
          </cell>
          <cell r="P89">
            <v>42782</v>
          </cell>
          <cell r="Q89" t="str">
            <v>Raiffeisen</v>
          </cell>
          <cell r="R89" t="str">
            <v/>
          </cell>
          <cell r="S89" t="str">
            <v>payé</v>
          </cell>
          <cell r="T89" t="str">
            <v/>
          </cell>
          <cell r="U89">
            <v>29</v>
          </cell>
          <cell r="V89" t="e">
            <v>#N/A</v>
          </cell>
        </row>
        <row r="90">
          <cell r="A90">
            <v>170011</v>
          </cell>
          <cell r="B90"/>
          <cell r="C90">
            <v>42753</v>
          </cell>
          <cell r="G90" t="str">
            <v>Anliker AG</v>
          </cell>
          <cell r="H90">
            <v>1692.3</v>
          </cell>
          <cell r="J90" t="str">
            <v>P</v>
          </cell>
          <cell r="L90">
            <v>42753</v>
          </cell>
          <cell r="O90">
            <v>42783</v>
          </cell>
          <cell r="P90">
            <v>42788</v>
          </cell>
          <cell r="Q90" t="str">
            <v>Raiffeisen</v>
          </cell>
          <cell r="R90" t="str">
            <v/>
          </cell>
          <cell r="S90" t="str">
            <v>payé</v>
          </cell>
          <cell r="T90" t="str">
            <v/>
          </cell>
          <cell r="U90">
            <v>35</v>
          </cell>
          <cell r="V90" t="e">
            <v>#N/A</v>
          </cell>
        </row>
        <row r="91">
          <cell r="A91">
            <v>170000</v>
          </cell>
          <cell r="B91"/>
          <cell r="C91">
            <v>42753</v>
          </cell>
          <cell r="E91" t="str">
            <v>NO</v>
          </cell>
          <cell r="G91" t="str">
            <v>Anta Swiss AG</v>
          </cell>
          <cell r="H91">
            <v>0</v>
          </cell>
          <cell r="I91"/>
          <cell r="J91" t="str">
            <v>P</v>
          </cell>
          <cell r="L91">
            <v>42753</v>
          </cell>
          <cell r="N91" t="str">
            <v>facturé FA 170205</v>
          </cell>
          <cell r="O91">
            <v>42783</v>
          </cell>
          <cell r="P91">
            <v>42807</v>
          </cell>
          <cell r="Q91" t="str">
            <v>FA170205</v>
          </cell>
          <cell r="R91" t="str">
            <v/>
          </cell>
          <cell r="S91" t="str">
            <v>payé</v>
          </cell>
          <cell r="T91" t="str">
            <v/>
          </cell>
          <cell r="U91">
            <v>54</v>
          </cell>
          <cell r="V91" t="e">
            <v>#N/A</v>
          </cell>
        </row>
        <row r="92">
          <cell r="A92">
            <v>170014</v>
          </cell>
          <cell r="B92"/>
          <cell r="C92">
            <v>42753</v>
          </cell>
          <cell r="G92" t="str">
            <v>Implenia</v>
          </cell>
          <cell r="H92">
            <v>331.55</v>
          </cell>
          <cell r="J92" t="str">
            <v>M</v>
          </cell>
          <cell r="L92">
            <v>42753</v>
          </cell>
          <cell r="O92">
            <v>42783</v>
          </cell>
          <cell r="P92">
            <v>42859</v>
          </cell>
          <cell r="Q92" t="str">
            <v>Raiffeisen</v>
          </cell>
          <cell r="R92" t="str">
            <v/>
          </cell>
          <cell r="S92" t="str">
            <v>payé</v>
          </cell>
          <cell r="T92" t="str">
            <v/>
          </cell>
          <cell r="U92">
            <v>106</v>
          </cell>
          <cell r="V92" t="e">
            <v>#N/A</v>
          </cell>
        </row>
        <row r="93">
          <cell r="A93">
            <v>170007</v>
          </cell>
          <cell r="B93"/>
          <cell r="C93">
            <v>42753</v>
          </cell>
          <cell r="G93" t="str">
            <v>Jäggi + Hafter AG</v>
          </cell>
          <cell r="H93">
            <v>5825.7</v>
          </cell>
          <cell r="J93" t="str">
            <v>P</v>
          </cell>
          <cell r="L93">
            <v>42753</v>
          </cell>
          <cell r="O93">
            <v>42783</v>
          </cell>
          <cell r="P93">
            <v>42800</v>
          </cell>
          <cell r="Q93" t="str">
            <v>Raiffeisen</v>
          </cell>
          <cell r="R93" t="str">
            <v/>
          </cell>
          <cell r="S93" t="str">
            <v>payé</v>
          </cell>
          <cell r="T93" t="str">
            <v/>
          </cell>
          <cell r="U93">
            <v>47</v>
          </cell>
          <cell r="V93" t="e">
            <v>#N/A</v>
          </cell>
        </row>
        <row r="94">
          <cell r="A94">
            <v>170022</v>
          </cell>
          <cell r="B94"/>
          <cell r="C94">
            <v>42753</v>
          </cell>
          <cell r="G94" t="str">
            <v>Mino SA</v>
          </cell>
          <cell r="H94">
            <v>84.25</v>
          </cell>
          <cell r="J94" t="str">
            <v>persönlich</v>
          </cell>
          <cell r="K94" t="str">
            <v>GG</v>
          </cell>
          <cell r="L94">
            <v>42753</v>
          </cell>
          <cell r="O94">
            <v>42783</v>
          </cell>
          <cell r="P94">
            <v>42815</v>
          </cell>
          <cell r="Q94" t="str">
            <v>Raiffeisen</v>
          </cell>
          <cell r="R94" t="str">
            <v/>
          </cell>
          <cell r="S94" t="str">
            <v>payé</v>
          </cell>
          <cell r="T94" t="str">
            <v/>
          </cell>
          <cell r="U94">
            <v>62</v>
          </cell>
          <cell r="V94" t="e">
            <v>#N/A</v>
          </cell>
        </row>
        <row r="95">
          <cell r="A95">
            <v>170032</v>
          </cell>
          <cell r="B95"/>
          <cell r="C95">
            <v>42754</v>
          </cell>
          <cell r="G95" t="str">
            <v>Pierrette Weissbrodt</v>
          </cell>
          <cell r="H95">
            <v>316.2</v>
          </cell>
          <cell r="J95" t="str">
            <v>A</v>
          </cell>
          <cell r="L95">
            <v>42754</v>
          </cell>
          <cell r="O95">
            <v>42784</v>
          </cell>
          <cell r="P95">
            <v>42754</v>
          </cell>
          <cell r="Q95" t="str">
            <v>Raiffeisen</v>
          </cell>
          <cell r="R95" t="str">
            <v/>
          </cell>
          <cell r="S95" t="str">
            <v>payé</v>
          </cell>
          <cell r="T95" t="str">
            <v/>
          </cell>
          <cell r="U95">
            <v>0</v>
          </cell>
          <cell r="V95" t="e">
            <v>#N/A</v>
          </cell>
        </row>
        <row r="96">
          <cell r="A96">
            <v>170047</v>
          </cell>
          <cell r="B96" t="str">
            <v>207 / QRTNTJCJM</v>
          </cell>
          <cell r="C96">
            <v>42754</v>
          </cell>
          <cell r="D96" t="str">
            <v>NO</v>
          </cell>
          <cell r="E96" t="str">
            <v>OD</v>
          </cell>
          <cell r="G96" t="str">
            <v>Rachel Fornerod</v>
          </cell>
          <cell r="H96">
            <v>91.25</v>
          </cell>
          <cell r="J96" t="str">
            <v>A</v>
          </cell>
          <cell r="L96">
            <v>42754</v>
          </cell>
          <cell r="O96">
            <v>42784</v>
          </cell>
          <cell r="P96">
            <v>42760</v>
          </cell>
          <cell r="Q96" t="str">
            <v>Raiffeisen</v>
          </cell>
          <cell r="R96" t="str">
            <v/>
          </cell>
          <cell r="S96" t="str">
            <v>payé</v>
          </cell>
          <cell r="T96" t="str">
            <v/>
          </cell>
          <cell r="U96">
            <v>6</v>
          </cell>
          <cell r="V96" t="e">
            <v>#N/A</v>
          </cell>
        </row>
        <row r="97">
          <cell r="A97">
            <v>455</v>
          </cell>
          <cell r="B97"/>
          <cell r="C97">
            <v>42754</v>
          </cell>
          <cell r="E97" t="str">
            <v>NO</v>
          </cell>
          <cell r="G97" t="str">
            <v>Atelier Méchanique - Longchamp</v>
          </cell>
          <cell r="H97">
            <v>182.5</v>
          </cell>
          <cell r="J97" t="str">
            <v>S</v>
          </cell>
          <cell r="L97">
            <v>42754</v>
          </cell>
          <cell r="O97">
            <v>42784</v>
          </cell>
          <cell r="P97">
            <v>42761</v>
          </cell>
          <cell r="Q97" t="str">
            <v>Raiffeisen</v>
          </cell>
          <cell r="R97" t="str">
            <v/>
          </cell>
          <cell r="S97" t="str">
            <v>payé</v>
          </cell>
          <cell r="T97" t="str">
            <v/>
          </cell>
          <cell r="U97">
            <v>7</v>
          </cell>
          <cell r="V97" t="e">
            <v>#N/A</v>
          </cell>
        </row>
        <row r="98">
          <cell r="A98">
            <v>200</v>
          </cell>
          <cell r="B98" t="str">
            <v>FFJBMFDNT</v>
          </cell>
          <cell r="C98">
            <v>42754</v>
          </cell>
          <cell r="E98" t="str">
            <v>OD</v>
          </cell>
          <cell r="G98" t="str">
            <v>Olga Murphy</v>
          </cell>
          <cell r="H98">
            <v>43.25</v>
          </cell>
          <cell r="J98" t="str">
            <v>S</v>
          </cell>
          <cell r="L98">
            <v>42754</v>
          </cell>
          <cell r="N98" t="str">
            <v>payé Maestro 23.01.2017</v>
          </cell>
          <cell r="O98">
            <v>42784</v>
          </cell>
          <cell r="P98">
            <v>42763</v>
          </cell>
          <cell r="Q98" t="str">
            <v>Raiffeisen</v>
          </cell>
          <cell r="R98" t="str">
            <v/>
          </cell>
          <cell r="S98" t="str">
            <v>payé</v>
          </cell>
          <cell r="T98" t="str">
            <v/>
          </cell>
          <cell r="U98">
            <v>9</v>
          </cell>
          <cell r="V98" t="e">
            <v>#N/A</v>
          </cell>
        </row>
        <row r="99">
          <cell r="A99">
            <v>196</v>
          </cell>
          <cell r="B99"/>
          <cell r="C99">
            <v>42754</v>
          </cell>
          <cell r="E99" t="str">
            <v>NO</v>
          </cell>
          <cell r="G99" t="str">
            <v>Elodie Uldry, Carneval de Sainte-Croix</v>
          </cell>
          <cell r="H99">
            <v>429.8</v>
          </cell>
          <cell r="J99" t="str">
            <v>P</v>
          </cell>
          <cell r="L99">
            <v>42754</v>
          </cell>
          <cell r="O99">
            <v>42784</v>
          </cell>
          <cell r="P99">
            <v>42793</v>
          </cell>
          <cell r="Q99" t="str">
            <v>CCP</v>
          </cell>
          <cell r="R99" t="str">
            <v/>
          </cell>
          <cell r="S99" t="str">
            <v>payé</v>
          </cell>
          <cell r="T99" t="str">
            <v/>
          </cell>
          <cell r="U99">
            <v>39</v>
          </cell>
          <cell r="V99" t="e">
            <v>#N/A</v>
          </cell>
        </row>
        <row r="100">
          <cell r="A100">
            <v>170016</v>
          </cell>
          <cell r="B100"/>
          <cell r="C100">
            <v>42755</v>
          </cell>
          <cell r="G100" t="str">
            <v>Müller Jodag SA</v>
          </cell>
          <cell r="H100">
            <v>519.04999999999995</v>
          </cell>
          <cell r="J100" t="str">
            <v>R</v>
          </cell>
          <cell r="L100">
            <v>42754</v>
          </cell>
          <cell r="O100">
            <v>42785</v>
          </cell>
          <cell r="P100">
            <v>42754</v>
          </cell>
          <cell r="Q100" t="str">
            <v>Raiffeisen</v>
          </cell>
          <cell r="R100" t="str">
            <v/>
          </cell>
          <cell r="S100" t="str">
            <v>payé</v>
          </cell>
          <cell r="T100" t="str">
            <v/>
          </cell>
          <cell r="U100">
            <v>0</v>
          </cell>
          <cell r="V100" t="e">
            <v>#N/A</v>
          </cell>
        </row>
        <row r="101">
          <cell r="A101">
            <v>170044</v>
          </cell>
          <cell r="B101">
            <v>201</v>
          </cell>
          <cell r="C101">
            <v>42755</v>
          </cell>
          <cell r="D101" t="str">
            <v>T</v>
          </cell>
          <cell r="G101" t="str">
            <v>Jeton Ramadani / Casavista</v>
          </cell>
          <cell r="H101">
            <v>2000</v>
          </cell>
          <cell r="J101" t="str">
            <v>A</v>
          </cell>
          <cell r="L101">
            <v>42755</v>
          </cell>
          <cell r="O101">
            <v>42785</v>
          </cell>
          <cell r="P101">
            <v>42760</v>
          </cell>
          <cell r="Q101" t="str">
            <v>Raiffeisen</v>
          </cell>
          <cell r="R101" t="str">
            <v/>
          </cell>
          <cell r="S101" t="str">
            <v>payé</v>
          </cell>
          <cell r="T101" t="str">
            <v/>
          </cell>
          <cell r="U101">
            <v>5</v>
          </cell>
          <cell r="V101" t="e">
            <v>#N/A</v>
          </cell>
        </row>
        <row r="102">
          <cell r="A102">
            <v>170043</v>
          </cell>
          <cell r="B102">
            <v>202</v>
          </cell>
          <cell r="C102">
            <v>42755</v>
          </cell>
          <cell r="D102" t="str">
            <v>T</v>
          </cell>
          <cell r="E102" t="str">
            <v>OD</v>
          </cell>
          <cell r="G102" t="str">
            <v>Arnaud Kervella</v>
          </cell>
          <cell r="H102">
            <v>162.75</v>
          </cell>
          <cell r="J102" t="str">
            <v>A</v>
          </cell>
          <cell r="L102">
            <v>42755</v>
          </cell>
          <cell r="O102">
            <v>42785</v>
          </cell>
          <cell r="P102">
            <v>42766</v>
          </cell>
          <cell r="Q102" t="str">
            <v>Raiffeisen</v>
          </cell>
          <cell r="R102" t="str">
            <v/>
          </cell>
          <cell r="S102" t="str">
            <v>payé</v>
          </cell>
          <cell r="T102" t="str">
            <v/>
          </cell>
          <cell r="U102">
            <v>11</v>
          </cell>
          <cell r="V102" t="e">
            <v>#N/A</v>
          </cell>
        </row>
        <row r="103">
          <cell r="A103">
            <v>16904</v>
          </cell>
          <cell r="B103"/>
          <cell r="C103">
            <v>42755</v>
          </cell>
          <cell r="G103" t="str">
            <v>Etude Mikaël Farreiro</v>
          </cell>
          <cell r="H103">
            <v>1354.7</v>
          </cell>
          <cell r="L103">
            <v>42755</v>
          </cell>
          <cell r="O103">
            <v>42785</v>
          </cell>
          <cell r="P103">
            <v>42767</v>
          </cell>
          <cell r="Q103" t="str">
            <v>Raiffeisen</v>
          </cell>
          <cell r="R103" t="str">
            <v/>
          </cell>
          <cell r="S103" t="str">
            <v>payé</v>
          </cell>
          <cell r="T103" t="str">
            <v/>
          </cell>
          <cell r="U103">
            <v>12</v>
          </cell>
          <cell r="V103" t="e">
            <v>#N/A</v>
          </cell>
        </row>
        <row r="104">
          <cell r="A104">
            <v>16930</v>
          </cell>
          <cell r="B104"/>
          <cell r="C104">
            <v>42755</v>
          </cell>
          <cell r="G104" t="str">
            <v>Marti, CTC Tunnel de Champel</v>
          </cell>
          <cell r="H104">
            <v>597</v>
          </cell>
          <cell r="J104" t="str">
            <v>P</v>
          </cell>
          <cell r="L104">
            <v>42755</v>
          </cell>
          <cell r="O104">
            <v>42785</v>
          </cell>
          <cell r="P104">
            <v>42775</v>
          </cell>
          <cell r="Q104" t="str">
            <v>Raiffeisen</v>
          </cell>
          <cell r="R104" t="str">
            <v/>
          </cell>
          <cell r="S104" t="str">
            <v>payé</v>
          </cell>
          <cell r="T104" t="str">
            <v/>
          </cell>
          <cell r="U104">
            <v>20</v>
          </cell>
          <cell r="V104" t="e">
            <v>#N/A</v>
          </cell>
        </row>
        <row r="105">
          <cell r="A105">
            <v>170018</v>
          </cell>
          <cell r="B105"/>
          <cell r="C105">
            <v>42755</v>
          </cell>
          <cell r="G105" t="str">
            <v>Losinger Marazzi SA</v>
          </cell>
          <cell r="H105">
            <v>400.75</v>
          </cell>
          <cell r="J105" t="str">
            <v>P</v>
          </cell>
          <cell r="L105">
            <v>42755</v>
          </cell>
          <cell r="O105">
            <v>42785</v>
          </cell>
          <cell r="P105">
            <v>42775</v>
          </cell>
          <cell r="Q105" t="str">
            <v>Raiffeisen</v>
          </cell>
          <cell r="R105" t="str">
            <v/>
          </cell>
          <cell r="S105" t="str">
            <v>payé</v>
          </cell>
          <cell r="T105" t="str">
            <v/>
          </cell>
          <cell r="U105">
            <v>20</v>
          </cell>
          <cell r="V105" t="e">
            <v>#N/A</v>
          </cell>
        </row>
        <row r="106">
          <cell r="A106">
            <v>170025</v>
          </cell>
          <cell r="B106"/>
          <cell r="C106">
            <v>42755</v>
          </cell>
          <cell r="G106" t="str">
            <v>Grisoni Zaugg SA</v>
          </cell>
          <cell r="H106">
            <v>1118.9000000000001</v>
          </cell>
          <cell r="J106" t="str">
            <v>P</v>
          </cell>
          <cell r="L106">
            <v>42755</v>
          </cell>
          <cell r="O106">
            <v>42785</v>
          </cell>
          <cell r="P106">
            <v>42781</v>
          </cell>
          <cell r="Q106" t="str">
            <v>Raiffeisen</v>
          </cell>
          <cell r="R106" t="str">
            <v/>
          </cell>
          <cell r="S106" t="str">
            <v>payé</v>
          </cell>
          <cell r="T106" t="str">
            <v/>
          </cell>
          <cell r="U106">
            <v>26</v>
          </cell>
          <cell r="V106" t="e">
            <v>#N/A</v>
          </cell>
        </row>
        <row r="107">
          <cell r="A107">
            <v>170020</v>
          </cell>
          <cell r="B107"/>
          <cell r="C107">
            <v>42755</v>
          </cell>
          <cell r="D107" t="str">
            <v>x</v>
          </cell>
          <cell r="G107" t="str">
            <v>Stirnimann AG</v>
          </cell>
          <cell r="H107">
            <v>3926.2</v>
          </cell>
          <cell r="J107" t="str">
            <v>P</v>
          </cell>
          <cell r="L107">
            <v>42755</v>
          </cell>
          <cell r="O107">
            <v>42785</v>
          </cell>
          <cell r="P107">
            <v>42782</v>
          </cell>
          <cell r="Q107" t="str">
            <v>Raiffeisen</v>
          </cell>
          <cell r="R107" t="str">
            <v/>
          </cell>
          <cell r="S107" t="str">
            <v>payé</v>
          </cell>
          <cell r="T107" t="str">
            <v/>
          </cell>
          <cell r="U107">
            <v>27</v>
          </cell>
          <cell r="V107" t="e">
            <v>#N/A</v>
          </cell>
        </row>
        <row r="108">
          <cell r="A108">
            <v>170017</v>
          </cell>
          <cell r="B108"/>
          <cell r="C108">
            <v>42755</v>
          </cell>
          <cell r="G108" t="str">
            <v>Gétaz-Miauton SA</v>
          </cell>
          <cell r="H108">
            <v>508.45</v>
          </cell>
          <cell r="J108" t="str">
            <v>P</v>
          </cell>
          <cell r="L108">
            <v>42755</v>
          </cell>
          <cell r="O108">
            <v>42785</v>
          </cell>
          <cell r="P108">
            <v>42795</v>
          </cell>
          <cell r="Q108" t="str">
            <v>Raiffeisen</v>
          </cell>
          <cell r="R108" t="str">
            <v/>
          </cell>
          <cell r="S108" t="str">
            <v>payé</v>
          </cell>
          <cell r="T108" t="str">
            <v/>
          </cell>
          <cell r="U108">
            <v>40</v>
          </cell>
          <cell r="V108" t="e">
            <v>#N/A</v>
          </cell>
        </row>
        <row r="109">
          <cell r="A109">
            <v>170021</v>
          </cell>
          <cell r="B109"/>
          <cell r="C109">
            <v>42755</v>
          </cell>
          <cell r="E109" t="str">
            <v>NO</v>
          </cell>
          <cell r="G109" t="str">
            <v>Implenia</v>
          </cell>
          <cell r="H109">
            <v>144.19999999999999</v>
          </cell>
          <cell r="J109" t="str">
            <v>M</v>
          </cell>
          <cell r="L109">
            <v>42755</v>
          </cell>
          <cell r="O109">
            <v>42785</v>
          </cell>
          <cell r="P109">
            <v>42796</v>
          </cell>
          <cell r="Q109" t="str">
            <v>Raiffeisen</v>
          </cell>
          <cell r="R109" t="str">
            <v/>
          </cell>
          <cell r="S109" t="str">
            <v>payé</v>
          </cell>
          <cell r="T109" t="str">
            <v/>
          </cell>
          <cell r="U109">
            <v>41</v>
          </cell>
          <cell r="V109" t="e">
            <v>#N/A</v>
          </cell>
        </row>
        <row r="110">
          <cell r="A110">
            <v>16928</v>
          </cell>
          <cell r="B110"/>
          <cell r="C110">
            <v>42755</v>
          </cell>
          <cell r="D110" t="str">
            <v>x</v>
          </cell>
          <cell r="G110" t="str">
            <v>Implenia</v>
          </cell>
          <cell r="H110">
            <v>2250</v>
          </cell>
          <cell r="J110" t="str">
            <v>M</v>
          </cell>
          <cell r="L110">
            <v>42755</v>
          </cell>
          <cell r="O110">
            <v>42785</v>
          </cell>
          <cell r="P110">
            <v>42796</v>
          </cell>
          <cell r="Q110" t="str">
            <v>Raiffeisen</v>
          </cell>
          <cell r="R110" t="str">
            <v/>
          </cell>
          <cell r="S110" t="str">
            <v>payé</v>
          </cell>
          <cell r="T110" t="str">
            <v/>
          </cell>
          <cell r="U110">
            <v>41</v>
          </cell>
          <cell r="V110" t="e">
            <v>#N/A</v>
          </cell>
        </row>
        <row r="111">
          <cell r="A111">
            <v>170060</v>
          </cell>
          <cell r="C111">
            <v>42755</v>
          </cell>
          <cell r="D111"/>
          <cell r="E111" t="str">
            <v>NO</v>
          </cell>
          <cell r="G111" t="str">
            <v>Riedo</v>
          </cell>
          <cell r="H111">
            <v>648</v>
          </cell>
          <cell r="J111" t="str">
            <v>P</v>
          </cell>
          <cell r="K111" t="str">
            <v>KP</v>
          </cell>
          <cell r="L111">
            <v>42761</v>
          </cell>
          <cell r="N111" t="str">
            <v>2 % Skonto, CHF 635.05</v>
          </cell>
          <cell r="O111">
            <v>42785</v>
          </cell>
          <cell r="P111">
            <v>42814</v>
          </cell>
          <cell r="Q111" t="str">
            <v>Raiffeisen</v>
          </cell>
          <cell r="R111" t="str">
            <v/>
          </cell>
          <cell r="S111" t="str">
            <v>payé</v>
          </cell>
          <cell r="T111" t="str">
            <v/>
          </cell>
          <cell r="U111">
            <v>53</v>
          </cell>
          <cell r="V111" t="e">
            <v>#N/A</v>
          </cell>
        </row>
        <row r="112">
          <cell r="A112">
            <v>456</v>
          </cell>
          <cell r="C112">
            <v>42758</v>
          </cell>
          <cell r="G112" t="str">
            <v>Aero Formation B. Hannart SA</v>
          </cell>
          <cell r="H112">
            <v>396.3</v>
          </cell>
          <cell r="J112" t="str">
            <v>C</v>
          </cell>
          <cell r="L112">
            <v>42758</v>
          </cell>
          <cell r="O112">
            <v>42788</v>
          </cell>
          <cell r="P112">
            <v>42758</v>
          </cell>
          <cell r="Q112" t="str">
            <v>Caisse</v>
          </cell>
          <cell r="R112" t="str">
            <v/>
          </cell>
          <cell r="S112" t="str">
            <v>payé</v>
          </cell>
          <cell r="T112" t="str">
            <v/>
          </cell>
          <cell r="U112">
            <v>0</v>
          </cell>
          <cell r="V112" t="e">
            <v>#N/A</v>
          </cell>
        </row>
        <row r="113">
          <cell r="A113">
            <v>170042</v>
          </cell>
          <cell r="B113">
            <v>203</v>
          </cell>
          <cell r="C113">
            <v>42758</v>
          </cell>
          <cell r="D113" t="str">
            <v>x</v>
          </cell>
          <cell r="G113" t="str">
            <v>Sonia Glardon</v>
          </cell>
          <cell r="H113">
            <v>316.2</v>
          </cell>
          <cell r="J113" t="str">
            <v>A</v>
          </cell>
          <cell r="L113">
            <v>42758</v>
          </cell>
          <cell r="O113">
            <v>42788</v>
          </cell>
          <cell r="P113">
            <v>42760</v>
          </cell>
          <cell r="Q113" t="str">
            <v>CCP</v>
          </cell>
          <cell r="R113" t="str">
            <v/>
          </cell>
          <cell r="S113" t="str">
            <v>payé</v>
          </cell>
          <cell r="T113" t="str">
            <v/>
          </cell>
          <cell r="U113">
            <v>2</v>
          </cell>
          <cell r="V113" t="e">
            <v>#N/A</v>
          </cell>
        </row>
        <row r="114">
          <cell r="A114">
            <v>16974</v>
          </cell>
          <cell r="C114">
            <v>42758</v>
          </cell>
          <cell r="G114" t="str">
            <v>ETF - Etablissements Techniques Fragnière SA</v>
          </cell>
          <cell r="H114">
            <v>457.95</v>
          </cell>
          <cell r="J114" t="str">
            <v>P</v>
          </cell>
          <cell r="L114">
            <v>42758</v>
          </cell>
          <cell r="O114">
            <v>42788</v>
          </cell>
          <cell r="P114">
            <v>42808</v>
          </cell>
          <cell r="Q114" t="str">
            <v>Raiffeisen</v>
          </cell>
          <cell r="R114" t="str">
            <v/>
          </cell>
          <cell r="S114" t="str">
            <v>payé</v>
          </cell>
          <cell r="T114" t="str">
            <v/>
          </cell>
          <cell r="U114">
            <v>50</v>
          </cell>
          <cell r="V114" t="e">
            <v>#N/A</v>
          </cell>
        </row>
        <row r="115">
          <cell r="A115">
            <v>16973</v>
          </cell>
          <cell r="C115">
            <v>42758</v>
          </cell>
          <cell r="G115" t="str">
            <v>ETF - Etablissements Techniques Fragnière SA</v>
          </cell>
          <cell r="H115">
            <v>457.95</v>
          </cell>
          <cell r="J115" t="str">
            <v>P</v>
          </cell>
          <cell r="L115">
            <v>42758</v>
          </cell>
          <cell r="O115">
            <v>42788</v>
          </cell>
          <cell r="P115">
            <v>42808</v>
          </cell>
          <cell r="Q115" t="str">
            <v>Raiffeisen</v>
          </cell>
          <cell r="R115" t="str">
            <v/>
          </cell>
          <cell r="S115" t="str">
            <v>payé</v>
          </cell>
          <cell r="T115" t="str">
            <v/>
          </cell>
          <cell r="U115">
            <v>50</v>
          </cell>
          <cell r="V115" t="e">
            <v>#N/A</v>
          </cell>
        </row>
        <row r="116">
          <cell r="A116">
            <v>170034</v>
          </cell>
          <cell r="B116"/>
          <cell r="C116">
            <v>42758</v>
          </cell>
          <cell r="G116" t="str">
            <v>Metamorphosis Coiffure</v>
          </cell>
          <cell r="H116">
            <v>88.55</v>
          </cell>
          <cell r="J116" t="str">
            <v>P</v>
          </cell>
          <cell r="L116">
            <v>42758</v>
          </cell>
          <cell r="O116">
            <v>42788</v>
          </cell>
          <cell r="P116">
            <v>42801</v>
          </cell>
          <cell r="Q116" t="str">
            <v>Raiffeisen</v>
          </cell>
          <cell r="R116" t="str">
            <v/>
          </cell>
          <cell r="S116" t="str">
            <v>payé</v>
          </cell>
          <cell r="T116" t="str">
            <v/>
          </cell>
          <cell r="U116">
            <v>43</v>
          </cell>
          <cell r="V116" t="e">
            <v>#N/A</v>
          </cell>
        </row>
        <row r="117">
          <cell r="A117">
            <v>170033</v>
          </cell>
          <cell r="B117"/>
          <cell r="C117">
            <v>42758</v>
          </cell>
          <cell r="D117" t="str">
            <v>x</v>
          </cell>
          <cell r="G117" t="str">
            <v>Orllati Logistique SA</v>
          </cell>
          <cell r="H117">
            <v>930.85</v>
          </cell>
          <cell r="J117" t="str">
            <v>P</v>
          </cell>
          <cell r="L117">
            <v>42758</v>
          </cell>
          <cell r="O117">
            <v>42788</v>
          </cell>
          <cell r="P117">
            <v>42802</v>
          </cell>
          <cell r="Q117" t="str">
            <v>Raiffeisen</v>
          </cell>
          <cell r="R117" t="str">
            <v/>
          </cell>
          <cell r="S117" t="str">
            <v>payé</v>
          </cell>
          <cell r="T117" t="str">
            <v/>
          </cell>
          <cell r="U117">
            <v>44</v>
          </cell>
          <cell r="V117" t="e">
            <v>#N/A</v>
          </cell>
        </row>
        <row r="118">
          <cell r="A118">
            <v>16064</v>
          </cell>
          <cell r="C118">
            <v>42760</v>
          </cell>
          <cell r="G118" t="str">
            <v>Green-Motion Sàrl</v>
          </cell>
          <cell r="H118">
            <v>648</v>
          </cell>
          <cell r="J118" t="str">
            <v>M</v>
          </cell>
          <cell r="K118" t="str">
            <v>KP</v>
          </cell>
          <cell r="L118">
            <v>42760</v>
          </cell>
          <cell r="O118">
            <v>42790</v>
          </cell>
          <cell r="P118">
            <v>42789</v>
          </cell>
          <cell r="Q118" t="str">
            <v>Raiffeisen</v>
          </cell>
          <cell r="R118" t="str">
            <v/>
          </cell>
          <cell r="S118" t="str">
            <v>payé</v>
          </cell>
          <cell r="T118" t="str">
            <v/>
          </cell>
          <cell r="U118">
            <v>29</v>
          </cell>
          <cell r="V118" t="e">
            <v>#N/A</v>
          </cell>
        </row>
        <row r="119">
          <cell r="A119">
            <v>170051</v>
          </cell>
          <cell r="C119">
            <v>42760</v>
          </cell>
          <cell r="G119" t="str">
            <v>Banos Carlos</v>
          </cell>
          <cell r="H119">
            <v>63.2</v>
          </cell>
          <cell r="J119" t="str">
            <v>??</v>
          </cell>
          <cell r="K119" t="str">
            <v>??</v>
          </cell>
          <cell r="L119">
            <v>42760</v>
          </cell>
          <cell r="O119">
            <v>42790</v>
          </cell>
          <cell r="P119">
            <v>42794</v>
          </cell>
          <cell r="Q119" t="str">
            <v>Raiffeisen</v>
          </cell>
          <cell r="R119" t="str">
            <v/>
          </cell>
          <cell r="S119" t="str">
            <v>payé</v>
          </cell>
          <cell r="T119" t="str">
            <v/>
          </cell>
          <cell r="U119">
            <v>34</v>
          </cell>
          <cell r="V119" t="e">
            <v>#N/A</v>
          </cell>
        </row>
        <row r="120">
          <cell r="A120">
            <v>170037</v>
          </cell>
          <cell r="C120">
            <v>42761</v>
          </cell>
          <cell r="D120" t="str">
            <v>T</v>
          </cell>
          <cell r="G120" t="str">
            <v>ECM SA</v>
          </cell>
          <cell r="H120">
            <v>308.8</v>
          </cell>
          <cell r="J120" t="str">
            <v>P</v>
          </cell>
          <cell r="L120">
            <v>42762</v>
          </cell>
          <cell r="O120">
            <v>42791</v>
          </cell>
          <cell r="P120">
            <v>42767</v>
          </cell>
          <cell r="Q120" t="str">
            <v>Raiffeisen</v>
          </cell>
          <cell r="R120" t="str">
            <v/>
          </cell>
          <cell r="S120" t="str">
            <v>payé</v>
          </cell>
          <cell r="T120" t="str">
            <v/>
          </cell>
          <cell r="U120">
            <v>5</v>
          </cell>
          <cell r="V120" t="e">
            <v>#N/A</v>
          </cell>
        </row>
        <row r="121">
          <cell r="A121">
            <v>170035</v>
          </cell>
          <cell r="C121">
            <v>42761</v>
          </cell>
          <cell r="D121" t="str">
            <v>T</v>
          </cell>
          <cell r="E121" t="str">
            <v>OD</v>
          </cell>
          <cell r="G121" t="str">
            <v>Frutiger SA</v>
          </cell>
          <cell r="H121">
            <v>515.04999999999995</v>
          </cell>
          <cell r="J121" t="str">
            <v>P</v>
          </cell>
          <cell r="L121">
            <v>42762</v>
          </cell>
          <cell r="O121">
            <v>42791</v>
          </cell>
          <cell r="P121">
            <v>42781</v>
          </cell>
          <cell r="Q121" t="str">
            <v>Raiffeisen</v>
          </cell>
          <cell r="R121" t="str">
            <v/>
          </cell>
          <cell r="S121" t="str">
            <v>payé</v>
          </cell>
          <cell r="T121" t="str">
            <v/>
          </cell>
          <cell r="U121">
            <v>19</v>
          </cell>
          <cell r="V121" t="e">
            <v>#N/A</v>
          </cell>
        </row>
        <row r="122">
          <cell r="A122">
            <v>170039</v>
          </cell>
          <cell r="C122">
            <v>42761</v>
          </cell>
          <cell r="E122" t="str">
            <v>KIB</v>
          </cell>
          <cell r="G122" t="str">
            <v>Bollini SA</v>
          </cell>
          <cell r="H122">
            <v>367.2</v>
          </cell>
          <cell r="J122" t="str">
            <v>P</v>
          </cell>
          <cell r="L122">
            <v>42762</v>
          </cell>
          <cell r="O122">
            <v>42791</v>
          </cell>
          <cell r="P122">
            <v>42807</v>
          </cell>
          <cell r="Q122" t="str">
            <v>Raiffeisen</v>
          </cell>
          <cell r="R122" t="str">
            <v/>
          </cell>
          <cell r="S122" t="str">
            <v>payé</v>
          </cell>
          <cell r="T122" t="str">
            <v/>
          </cell>
          <cell r="U122">
            <v>45</v>
          </cell>
          <cell r="V122" t="e">
            <v>#N/A</v>
          </cell>
          <cell r="X122" t="str">
            <v>Direct Kibernetik</v>
          </cell>
        </row>
        <row r="123">
          <cell r="A123">
            <v>170076</v>
          </cell>
          <cell r="B123">
            <v>208</v>
          </cell>
          <cell r="C123">
            <v>42762</v>
          </cell>
          <cell r="D123" t="str">
            <v>x</v>
          </cell>
          <cell r="G123" t="str">
            <v>Christiane Del Faggio</v>
          </cell>
          <cell r="H123">
            <v>396.3</v>
          </cell>
          <cell r="J123" t="str">
            <v>A</v>
          </cell>
          <cell r="L123">
            <v>42762</v>
          </cell>
          <cell r="O123">
            <v>42792</v>
          </cell>
          <cell r="P123">
            <v>42767</v>
          </cell>
          <cell r="Q123" t="str">
            <v>Raiffeisen</v>
          </cell>
          <cell r="R123" t="str">
            <v/>
          </cell>
          <cell r="S123" t="str">
            <v>payé</v>
          </cell>
          <cell r="T123" t="str">
            <v/>
          </cell>
          <cell r="U123">
            <v>5</v>
          </cell>
          <cell r="V123" t="e">
            <v>#N/A</v>
          </cell>
        </row>
        <row r="124">
          <cell r="A124">
            <v>170058</v>
          </cell>
          <cell r="C124">
            <v>42762</v>
          </cell>
          <cell r="D124" t="str">
            <v>NO</v>
          </cell>
          <cell r="E124" t="str">
            <v>KIB</v>
          </cell>
          <cell r="G124" t="str">
            <v>Bertholet et Mathis SA</v>
          </cell>
          <cell r="H124">
            <v>182.5</v>
          </cell>
          <cell r="J124" t="str">
            <v>P</v>
          </cell>
          <cell r="L124">
            <v>42762</v>
          </cell>
          <cell r="O124">
            <v>42792</v>
          </cell>
          <cell r="P124">
            <v>42793</v>
          </cell>
          <cell r="Q124" t="str">
            <v>Raiffeisen</v>
          </cell>
          <cell r="R124" t="str">
            <v/>
          </cell>
          <cell r="S124" t="str">
            <v>payé</v>
          </cell>
          <cell r="T124" t="str">
            <v/>
          </cell>
          <cell r="U124">
            <v>31</v>
          </cell>
          <cell r="V124" t="e">
            <v>#N/A</v>
          </cell>
        </row>
        <row r="125">
          <cell r="A125">
            <v>170054</v>
          </cell>
          <cell r="C125">
            <v>42762</v>
          </cell>
          <cell r="D125" t="str">
            <v>x</v>
          </cell>
          <cell r="G125" t="str">
            <v>Fnac Suisse Sa</v>
          </cell>
          <cell r="H125">
            <v>123.1</v>
          </cell>
          <cell r="J125" t="str">
            <v>P</v>
          </cell>
          <cell r="L125">
            <v>42762</v>
          </cell>
          <cell r="O125">
            <v>42792</v>
          </cell>
          <cell r="P125">
            <v>42795</v>
          </cell>
          <cell r="Q125" t="str">
            <v>Raiffeisen</v>
          </cell>
          <cell r="R125" t="str">
            <v/>
          </cell>
          <cell r="S125" t="str">
            <v>payé</v>
          </cell>
          <cell r="T125" t="str">
            <v/>
          </cell>
          <cell r="U125">
            <v>33</v>
          </cell>
          <cell r="V125" t="e">
            <v>#N/A</v>
          </cell>
        </row>
        <row r="126">
          <cell r="A126">
            <v>170056</v>
          </cell>
          <cell r="C126">
            <v>42762</v>
          </cell>
          <cell r="D126"/>
          <cell r="G126" t="str">
            <v>Garage Autos Carrefour Dorigny SA</v>
          </cell>
          <cell r="H126">
            <v>147.6</v>
          </cell>
          <cell r="J126" t="str">
            <v>P</v>
          </cell>
          <cell r="L126">
            <v>42762</v>
          </cell>
          <cell r="O126">
            <v>42792</v>
          </cell>
          <cell r="P126">
            <v>42797</v>
          </cell>
          <cell r="Q126" t="str">
            <v>Raiffeisen</v>
          </cell>
          <cell r="R126" t="str">
            <v/>
          </cell>
          <cell r="S126" t="str">
            <v>payé</v>
          </cell>
          <cell r="T126" t="str">
            <v/>
          </cell>
          <cell r="U126">
            <v>35</v>
          </cell>
          <cell r="V126" t="e">
            <v>#N/A</v>
          </cell>
        </row>
        <row r="127">
          <cell r="A127">
            <v>170057</v>
          </cell>
          <cell r="B127" t="str">
            <v>211 / SXJCSXSBJ</v>
          </cell>
          <cell r="C127">
            <v>42765</v>
          </cell>
          <cell r="D127" t="str">
            <v>x</v>
          </cell>
          <cell r="G127" t="str">
            <v>Marc Schindelholz</v>
          </cell>
          <cell r="H127">
            <v>1861.7</v>
          </cell>
          <cell r="J127" t="str">
            <v>A</v>
          </cell>
          <cell r="L127">
            <v>42765</v>
          </cell>
          <cell r="N127" t="str">
            <v>ADUNO: -35.39, payé le 30.01.2017 VISA</v>
          </cell>
          <cell r="O127">
            <v>42795</v>
          </cell>
          <cell r="P127">
            <v>42780</v>
          </cell>
          <cell r="Q127" t="str">
            <v>CCP</v>
          </cell>
          <cell r="R127" t="str">
            <v/>
          </cell>
          <cell r="S127" t="str">
            <v>payé</v>
          </cell>
          <cell r="T127" t="str">
            <v/>
          </cell>
          <cell r="U127">
            <v>15</v>
          </cell>
          <cell r="V127" t="e">
            <v>#N/A</v>
          </cell>
        </row>
        <row r="128">
          <cell r="A128">
            <v>170055</v>
          </cell>
          <cell r="C128">
            <v>42765</v>
          </cell>
          <cell r="D128" t="str">
            <v>x</v>
          </cell>
          <cell r="G128" t="str">
            <v>Losinger Marazzi SA</v>
          </cell>
          <cell r="H128">
            <v>303.25</v>
          </cell>
          <cell r="J128" t="str">
            <v>P</v>
          </cell>
          <cell r="L128">
            <v>42765</v>
          </cell>
          <cell r="O128">
            <v>42795</v>
          </cell>
          <cell r="P128">
            <v>42796</v>
          </cell>
          <cell r="Q128" t="str">
            <v>Raiffeisen</v>
          </cell>
          <cell r="R128" t="str">
            <v/>
          </cell>
          <cell r="S128" t="str">
            <v>payé</v>
          </cell>
          <cell r="T128" t="str">
            <v/>
          </cell>
          <cell r="U128">
            <v>31</v>
          </cell>
          <cell r="V128" t="e">
            <v>#N/A</v>
          </cell>
        </row>
        <row r="129">
          <cell r="A129">
            <v>170053</v>
          </cell>
          <cell r="C129">
            <v>42765</v>
          </cell>
          <cell r="D129" t="str">
            <v>x</v>
          </cell>
          <cell r="G129" t="str">
            <v>Grisoni Zaugg SA</v>
          </cell>
          <cell r="H129">
            <v>2028.25</v>
          </cell>
          <cell r="J129" t="str">
            <v>P</v>
          </cell>
          <cell r="K129" t="str">
            <v>réenvoyé par mail Noemie le 08.03.17</v>
          </cell>
          <cell r="L129">
            <v>42765</v>
          </cell>
          <cell r="O129">
            <v>42795</v>
          </cell>
          <cell r="P129">
            <v>42825</v>
          </cell>
          <cell r="Q129" t="str">
            <v>Raiffeisen</v>
          </cell>
          <cell r="R129" t="str">
            <v/>
          </cell>
          <cell r="S129" t="str">
            <v>payé</v>
          </cell>
          <cell r="T129" t="str">
            <v/>
          </cell>
          <cell r="U129">
            <v>60</v>
          </cell>
          <cell r="V129" t="e">
            <v>#N/A</v>
          </cell>
        </row>
        <row r="130">
          <cell r="A130">
            <v>170026</v>
          </cell>
          <cell r="C130">
            <v>42766</v>
          </cell>
          <cell r="D130" t="str">
            <v>T</v>
          </cell>
          <cell r="G130" t="str">
            <v>IDRM Sàrl</v>
          </cell>
          <cell r="H130">
            <v>8348.49</v>
          </cell>
          <cell r="J130" t="str">
            <v>PV</v>
          </cell>
          <cell r="K130" t="str">
            <v>KP</v>
          </cell>
          <cell r="L130">
            <v>42766</v>
          </cell>
          <cell r="O130">
            <v>42796</v>
          </cell>
          <cell r="P130">
            <v>42766</v>
          </cell>
          <cell r="Q130" t="str">
            <v>Raiffeisen</v>
          </cell>
          <cell r="R130" t="str">
            <v/>
          </cell>
          <cell r="S130" t="str">
            <v>payé</v>
          </cell>
          <cell r="T130" t="str">
            <v/>
          </cell>
          <cell r="U130">
            <v>0</v>
          </cell>
          <cell r="V130" t="e">
            <v>#N/A</v>
          </cell>
        </row>
        <row r="131">
          <cell r="A131">
            <v>170070</v>
          </cell>
          <cell r="C131">
            <v>42766</v>
          </cell>
          <cell r="D131" t="str">
            <v>NO</v>
          </cell>
          <cell r="E131" t="str">
            <v>OD</v>
          </cell>
          <cell r="G131" t="str">
            <v>Frutiger SA</v>
          </cell>
          <cell r="H131">
            <v>133.9</v>
          </cell>
          <cell r="J131" t="str">
            <v>P</v>
          </cell>
          <cell r="L131">
            <v>42766</v>
          </cell>
          <cell r="O131">
            <v>42796</v>
          </cell>
          <cell r="P131">
            <v>42781</v>
          </cell>
          <cell r="Q131" t="str">
            <v>Raiffeisen</v>
          </cell>
          <cell r="R131" t="str">
            <v/>
          </cell>
          <cell r="S131" t="str">
            <v>payé</v>
          </cell>
          <cell r="T131" t="str">
            <v/>
          </cell>
          <cell r="U131">
            <v>15</v>
          </cell>
          <cell r="V131" t="e">
            <v>#N/A</v>
          </cell>
        </row>
        <row r="132">
          <cell r="A132">
            <v>170029</v>
          </cell>
          <cell r="C132">
            <v>42766</v>
          </cell>
          <cell r="D132" t="str">
            <v>x</v>
          </cell>
          <cell r="G132" t="str">
            <v>HRS Real Estate SA</v>
          </cell>
          <cell r="H132">
            <v>3270.6</v>
          </cell>
          <cell r="J132" t="str">
            <v>P</v>
          </cell>
          <cell r="L132">
            <v>42769</v>
          </cell>
          <cell r="O132">
            <v>42796</v>
          </cell>
          <cell r="P132">
            <v>42789</v>
          </cell>
          <cell r="Q132" t="str">
            <v>Raiffeisen</v>
          </cell>
          <cell r="R132" t="str">
            <v/>
          </cell>
          <cell r="S132" t="str">
            <v>payé</v>
          </cell>
          <cell r="T132" t="str">
            <v/>
          </cell>
          <cell r="U132">
            <v>20</v>
          </cell>
          <cell r="V132" t="e">
            <v>#N/A</v>
          </cell>
        </row>
        <row r="133">
          <cell r="A133">
            <v>170067</v>
          </cell>
          <cell r="C133">
            <v>42766</v>
          </cell>
          <cell r="D133" t="str">
            <v>x</v>
          </cell>
          <cell r="G133" t="str">
            <v>Laurent Membrez SA</v>
          </cell>
          <cell r="H133">
            <v>1011.35</v>
          </cell>
          <cell r="J133" t="str">
            <v>P</v>
          </cell>
          <cell r="L133">
            <v>42769</v>
          </cell>
          <cell r="O133">
            <v>42796</v>
          </cell>
          <cell r="P133">
            <v>42796</v>
          </cell>
          <cell r="Q133" t="str">
            <v>Raiffeisen</v>
          </cell>
          <cell r="R133" t="str">
            <v/>
          </cell>
          <cell r="S133" t="str">
            <v>payé</v>
          </cell>
          <cell r="T133" t="str">
            <v/>
          </cell>
          <cell r="U133">
            <v>27</v>
          </cell>
          <cell r="V133" t="e">
            <v>#N/A</v>
          </cell>
        </row>
        <row r="134">
          <cell r="A134">
            <v>170068</v>
          </cell>
          <cell r="C134">
            <v>42766</v>
          </cell>
          <cell r="D134" t="str">
            <v>x</v>
          </cell>
          <cell r="G134" t="str">
            <v>Construction Perret SA</v>
          </cell>
          <cell r="H134">
            <v>5464.7</v>
          </cell>
          <cell r="J134" t="str">
            <v>P</v>
          </cell>
          <cell r="L134">
            <v>42766</v>
          </cell>
          <cell r="O134">
            <v>42796</v>
          </cell>
          <cell r="P134">
            <v>42800</v>
          </cell>
          <cell r="Q134" t="str">
            <v>Raiffeisen</v>
          </cell>
          <cell r="R134" t="str">
            <v/>
          </cell>
          <cell r="S134" t="str">
            <v>payé</v>
          </cell>
          <cell r="T134" t="str">
            <v/>
          </cell>
          <cell r="U134">
            <v>34</v>
          </cell>
          <cell r="V134" t="e">
            <v>#N/A</v>
          </cell>
        </row>
        <row r="135">
          <cell r="A135">
            <v>170065</v>
          </cell>
          <cell r="C135">
            <v>42766</v>
          </cell>
          <cell r="D135" t="str">
            <v>attend</v>
          </cell>
          <cell r="G135" t="str">
            <v>Grisoni Zaugg SA</v>
          </cell>
          <cell r="H135">
            <v>3317.05</v>
          </cell>
          <cell r="J135" t="str">
            <v>P</v>
          </cell>
          <cell r="L135">
            <v>42766</v>
          </cell>
          <cell r="O135">
            <v>42796</v>
          </cell>
          <cell r="P135">
            <v>42825</v>
          </cell>
          <cell r="Q135" t="str">
            <v>Raiffeisen</v>
          </cell>
          <cell r="R135" t="str">
            <v/>
          </cell>
          <cell r="S135" t="str">
            <v>payé</v>
          </cell>
          <cell r="T135" t="str">
            <v/>
          </cell>
          <cell r="U135">
            <v>59</v>
          </cell>
          <cell r="V135" t="e">
            <v>#N/A</v>
          </cell>
        </row>
        <row r="136">
          <cell r="A136">
            <v>170074</v>
          </cell>
          <cell r="C136">
            <v>42767</v>
          </cell>
          <cell r="D136"/>
          <cell r="G136" t="str">
            <v>Marché des Moulins</v>
          </cell>
          <cell r="H136">
            <v>162.35</v>
          </cell>
          <cell r="J136" t="str">
            <v>C</v>
          </cell>
          <cell r="L136">
            <v>42767</v>
          </cell>
          <cell r="O136">
            <v>42797</v>
          </cell>
          <cell r="P136">
            <v>42772</v>
          </cell>
          <cell r="Q136" t="str">
            <v>Caisse</v>
          </cell>
          <cell r="R136" t="str">
            <v/>
          </cell>
          <cell r="S136" t="str">
            <v>payé</v>
          </cell>
          <cell r="T136" t="str">
            <v/>
          </cell>
          <cell r="U136">
            <v>5</v>
          </cell>
          <cell r="V136" t="e">
            <v>#N/A</v>
          </cell>
        </row>
        <row r="137">
          <cell r="A137">
            <v>170078</v>
          </cell>
          <cell r="B137" t="str">
            <v>212/UUUBZSXUL</v>
          </cell>
          <cell r="C137">
            <v>42767</v>
          </cell>
          <cell r="D137" t="str">
            <v>x</v>
          </cell>
          <cell r="G137" t="str">
            <v>Chloé Bregnard Ecoffey</v>
          </cell>
          <cell r="H137">
            <v>206.05</v>
          </cell>
          <cell r="J137" t="str">
            <v>A</v>
          </cell>
          <cell r="L137">
            <v>42767</v>
          </cell>
          <cell r="O137">
            <v>42797</v>
          </cell>
          <cell r="P137">
            <v>42782</v>
          </cell>
          <cell r="Q137" t="str">
            <v>CCP</v>
          </cell>
          <cell r="R137" t="str">
            <v/>
          </cell>
          <cell r="S137" t="str">
            <v>payé</v>
          </cell>
          <cell r="T137" t="str">
            <v/>
          </cell>
          <cell r="U137">
            <v>15</v>
          </cell>
          <cell r="V137" t="e">
            <v>#N/A</v>
          </cell>
        </row>
        <row r="138">
          <cell r="A138">
            <v>170140</v>
          </cell>
          <cell r="B138" t="str">
            <v>213 / QGGLTUUWN</v>
          </cell>
          <cell r="C138">
            <v>42768</v>
          </cell>
          <cell r="D138" t="str">
            <v>x</v>
          </cell>
          <cell r="G138" t="str">
            <v>Simon Germann</v>
          </cell>
          <cell r="H138">
            <v>198.15</v>
          </cell>
          <cell r="J138" t="str">
            <v>A</v>
          </cell>
          <cell r="L138">
            <v>42768</v>
          </cell>
          <cell r="O138">
            <v>42798</v>
          </cell>
          <cell r="P138">
            <v>42780</v>
          </cell>
          <cell r="Q138" t="str">
            <v>Raiffeisen</v>
          </cell>
          <cell r="R138" t="str">
            <v/>
          </cell>
          <cell r="S138" t="str">
            <v>payé</v>
          </cell>
          <cell r="T138" t="str">
            <v/>
          </cell>
          <cell r="U138">
            <v>12</v>
          </cell>
          <cell r="V138" t="e">
            <v>#N/A</v>
          </cell>
        </row>
        <row r="139">
          <cell r="A139">
            <v>16871</v>
          </cell>
          <cell r="C139">
            <v>42768</v>
          </cell>
          <cell r="D139" t="str">
            <v>NO</v>
          </cell>
          <cell r="E139" t="str">
            <v>OD</v>
          </cell>
          <cell r="G139" t="str">
            <v>Marché Ballaigues SA</v>
          </cell>
          <cell r="H139">
            <v>776.2</v>
          </cell>
          <cell r="J139" t="str">
            <v>??</v>
          </cell>
          <cell r="L139">
            <v>42768</v>
          </cell>
          <cell r="O139">
            <v>42798</v>
          </cell>
          <cell r="P139">
            <v>42769</v>
          </cell>
          <cell r="Q139" t="str">
            <v>Caisse</v>
          </cell>
          <cell r="R139" t="str">
            <v/>
          </cell>
          <cell r="S139" t="str">
            <v>payé</v>
          </cell>
          <cell r="T139" t="str">
            <v/>
          </cell>
          <cell r="U139">
            <v>1</v>
          </cell>
          <cell r="V139" t="e">
            <v>#N/A</v>
          </cell>
        </row>
        <row r="140">
          <cell r="A140">
            <v>170046</v>
          </cell>
          <cell r="C140">
            <v>42768</v>
          </cell>
          <cell r="D140" t="str">
            <v>NO</v>
          </cell>
          <cell r="E140" t="str">
            <v>Hornbach</v>
          </cell>
          <cell r="G140" t="str">
            <v>Riedo Baucenter</v>
          </cell>
          <cell r="H140">
            <v>532.15</v>
          </cell>
          <cell r="J140" t="str">
            <v>P</v>
          </cell>
          <cell r="L140">
            <v>42768</v>
          </cell>
          <cell r="N140" t="str">
            <v>5 % Rabatt , CHF 516.20 le 06.02.2017</v>
          </cell>
          <cell r="O140">
            <v>42798</v>
          </cell>
          <cell r="P140">
            <v>42772</v>
          </cell>
          <cell r="Q140" t="str">
            <v>Raiffeisen</v>
          </cell>
          <cell r="R140" t="str">
            <v/>
          </cell>
          <cell r="S140" t="str">
            <v>payé</v>
          </cell>
          <cell r="T140" t="str">
            <v/>
          </cell>
          <cell r="U140">
            <v>4</v>
          </cell>
          <cell r="V140" t="e">
            <v>#N/A</v>
          </cell>
        </row>
        <row r="141">
          <cell r="A141">
            <v>170070</v>
          </cell>
          <cell r="C141">
            <v>42768</v>
          </cell>
          <cell r="G141" t="str">
            <v>Frutiger Uetendorf</v>
          </cell>
          <cell r="H141">
            <v>133.9</v>
          </cell>
          <cell r="J141" t="str">
            <v>M</v>
          </cell>
          <cell r="L141">
            <v>42769</v>
          </cell>
          <cell r="O141">
            <v>42798</v>
          </cell>
          <cell r="P141">
            <v>42781</v>
          </cell>
          <cell r="Q141" t="str">
            <v>Raiffeisen</v>
          </cell>
          <cell r="R141" t="str">
            <v/>
          </cell>
          <cell r="S141" t="str">
            <v>payé</v>
          </cell>
          <cell r="T141" t="str">
            <v/>
          </cell>
          <cell r="U141">
            <v>12</v>
          </cell>
          <cell r="V141" t="e">
            <v>#N/A</v>
          </cell>
        </row>
        <row r="142">
          <cell r="A142">
            <v>170084</v>
          </cell>
          <cell r="B142" t="str">
            <v>GVMVGLQXL</v>
          </cell>
          <cell r="C142">
            <v>42769</v>
          </cell>
          <cell r="D142" t="str">
            <v>x</v>
          </cell>
          <cell r="G142" t="str">
            <v>Raphaël Solioz</v>
          </cell>
          <cell r="H142">
            <v>208.1</v>
          </cell>
          <cell r="J142" t="str">
            <v>A</v>
          </cell>
          <cell r="L142">
            <v>42769</v>
          </cell>
          <cell r="O142">
            <v>42799</v>
          </cell>
          <cell r="P142">
            <v>42773</v>
          </cell>
          <cell r="Q142" t="str">
            <v>Raiffeisen</v>
          </cell>
          <cell r="R142" t="str">
            <v/>
          </cell>
          <cell r="S142" t="str">
            <v>payé</v>
          </cell>
          <cell r="T142" t="str">
            <v/>
          </cell>
          <cell r="U142">
            <v>4</v>
          </cell>
          <cell r="V142" t="e">
            <v>#N/A</v>
          </cell>
        </row>
        <row r="143">
          <cell r="A143">
            <v>170135</v>
          </cell>
          <cell r="B143" t="str">
            <v>DRTLSHWDB/216</v>
          </cell>
          <cell r="C143">
            <v>42769</v>
          </cell>
          <cell r="D143"/>
          <cell r="G143" t="str">
            <v>Michael Meneghel</v>
          </cell>
          <cell r="H143">
            <v>632</v>
          </cell>
          <cell r="J143" t="str">
            <v>A</v>
          </cell>
          <cell r="L143">
            <v>42769</v>
          </cell>
          <cell r="O143">
            <v>42799</v>
          </cell>
          <cell r="P143">
            <v>42780</v>
          </cell>
          <cell r="Q143" t="str">
            <v>Raiffeisen</v>
          </cell>
          <cell r="R143" t="str">
            <v/>
          </cell>
          <cell r="S143" t="str">
            <v>payé</v>
          </cell>
          <cell r="T143" t="str">
            <v/>
          </cell>
          <cell r="U143">
            <v>11</v>
          </cell>
          <cell r="V143" t="e">
            <v>#N/A</v>
          </cell>
        </row>
        <row r="144">
          <cell r="A144">
            <v>170023</v>
          </cell>
          <cell r="C144">
            <v>42769</v>
          </cell>
          <cell r="D144" t="str">
            <v>x</v>
          </cell>
          <cell r="G144" t="str">
            <v>Losinger Marazzi SA</v>
          </cell>
          <cell r="H144">
            <v>799.95</v>
          </cell>
          <cell r="J144" t="str">
            <v>P</v>
          </cell>
          <cell r="L144">
            <v>42769</v>
          </cell>
          <cell r="O144">
            <v>42799</v>
          </cell>
          <cell r="P144">
            <v>42804</v>
          </cell>
          <cell r="Q144" t="str">
            <v>Raiffeisen</v>
          </cell>
          <cell r="R144" t="str">
            <v/>
          </cell>
          <cell r="S144" t="str">
            <v>payé</v>
          </cell>
          <cell r="T144" t="str">
            <v/>
          </cell>
          <cell r="U144">
            <v>35</v>
          </cell>
          <cell r="V144" t="e">
            <v>#N/A</v>
          </cell>
        </row>
        <row r="145">
          <cell r="A145">
            <v>170012</v>
          </cell>
          <cell r="C145">
            <v>42769</v>
          </cell>
          <cell r="D145" t="str">
            <v>x</v>
          </cell>
          <cell r="G145" t="str">
            <v>Retripa Crissier SA</v>
          </cell>
          <cell r="H145">
            <v>393.65</v>
          </cell>
          <cell r="J145" t="str">
            <v>P</v>
          </cell>
          <cell r="L145">
            <v>42769</v>
          </cell>
          <cell r="O145">
            <v>42799</v>
          </cell>
          <cell r="P145">
            <v>42816</v>
          </cell>
          <cell r="Q145" t="str">
            <v>Raiffeisen</v>
          </cell>
          <cell r="R145" t="str">
            <v/>
          </cell>
          <cell r="S145" t="str">
            <v>payé</v>
          </cell>
          <cell r="T145" t="str">
            <v/>
          </cell>
          <cell r="U145">
            <v>47</v>
          </cell>
          <cell r="V145" t="e">
            <v>#N/A</v>
          </cell>
        </row>
        <row r="146">
          <cell r="B146">
            <v>218</v>
          </cell>
          <cell r="C146">
            <v>42772</v>
          </cell>
          <cell r="D146" t="str">
            <v>NO</v>
          </cell>
          <cell r="E146" t="str">
            <v>OD</v>
          </cell>
          <cell r="G146" t="str">
            <v>Léa Assir</v>
          </cell>
          <cell r="H146">
            <v>31.6</v>
          </cell>
          <cell r="J146" t="str">
            <v>R</v>
          </cell>
          <cell r="L146">
            <v>42772</v>
          </cell>
          <cell r="O146">
            <v>42802</v>
          </cell>
          <cell r="P146">
            <v>42775</v>
          </cell>
          <cell r="Q146" t="str">
            <v>Caisse</v>
          </cell>
          <cell r="R146" t="str">
            <v/>
          </cell>
          <cell r="S146" t="str">
            <v>payé</v>
          </cell>
          <cell r="T146" t="str">
            <v/>
          </cell>
          <cell r="U146">
            <v>3</v>
          </cell>
          <cell r="V146" t="e">
            <v>#N/A</v>
          </cell>
        </row>
        <row r="147">
          <cell r="A147">
            <v>170066</v>
          </cell>
          <cell r="C147">
            <v>42772</v>
          </cell>
          <cell r="D147" t="str">
            <v>x</v>
          </cell>
          <cell r="G147" t="str">
            <v>Marti Construction</v>
          </cell>
          <cell r="H147">
            <v>363.95</v>
          </cell>
          <cell r="J147" t="str">
            <v>P</v>
          </cell>
          <cell r="L147">
            <v>42772</v>
          </cell>
          <cell r="O147">
            <v>42802</v>
          </cell>
          <cell r="P147">
            <v>42800</v>
          </cell>
          <cell r="Q147" t="str">
            <v>Raiffeisen</v>
          </cell>
          <cell r="R147" t="str">
            <v/>
          </cell>
          <cell r="S147" t="str">
            <v>payé</v>
          </cell>
          <cell r="T147" t="str">
            <v/>
          </cell>
          <cell r="U147">
            <v>28</v>
          </cell>
          <cell r="V147" t="e">
            <v>#N/A</v>
          </cell>
        </row>
        <row r="148">
          <cell r="A148">
            <v>16955</v>
          </cell>
          <cell r="C148">
            <v>42772</v>
          </cell>
          <cell r="D148" t="str">
            <v>NO</v>
          </cell>
          <cell r="E148" t="str">
            <v>2016</v>
          </cell>
          <cell r="G148" t="str">
            <v>Scrasa SA</v>
          </cell>
          <cell r="H148">
            <v>739.5</v>
          </cell>
          <cell r="J148" t="str">
            <v>P</v>
          </cell>
          <cell r="L148">
            <v>42772</v>
          </cell>
          <cell r="O148">
            <v>42802</v>
          </cell>
          <cell r="P148">
            <v>42800</v>
          </cell>
          <cell r="Q148" t="str">
            <v>Raiffeisen</v>
          </cell>
          <cell r="R148" t="str">
            <v/>
          </cell>
          <cell r="S148" t="str">
            <v>payé</v>
          </cell>
          <cell r="T148" t="str">
            <v/>
          </cell>
          <cell r="U148">
            <v>28</v>
          </cell>
          <cell r="V148" t="e">
            <v>#N/A</v>
          </cell>
        </row>
        <row r="149">
          <cell r="A149">
            <v>170040</v>
          </cell>
          <cell r="C149">
            <v>42772</v>
          </cell>
          <cell r="D149" t="str">
            <v>x</v>
          </cell>
          <cell r="G149" t="str">
            <v>Orllati Logistique SA</v>
          </cell>
          <cell r="H149">
            <v>429.85</v>
          </cell>
          <cell r="J149" t="str">
            <v>P</v>
          </cell>
          <cell r="L149">
            <v>42772</v>
          </cell>
          <cell r="O149">
            <v>42802</v>
          </cell>
          <cell r="P149">
            <v>42803</v>
          </cell>
          <cell r="Q149" t="str">
            <v>Raiffeisen</v>
          </cell>
          <cell r="R149" t="str">
            <v/>
          </cell>
          <cell r="S149" t="str">
            <v>payé</v>
          </cell>
          <cell r="T149" t="str">
            <v/>
          </cell>
          <cell r="U149">
            <v>31</v>
          </cell>
          <cell r="V149" t="e">
            <v>#N/A</v>
          </cell>
        </row>
        <row r="150">
          <cell r="A150">
            <v>170052</v>
          </cell>
          <cell r="C150">
            <v>42772</v>
          </cell>
          <cell r="D150" t="str">
            <v>x</v>
          </cell>
          <cell r="G150" t="str">
            <v>Fun Body</v>
          </cell>
          <cell r="H150">
            <v>209.1</v>
          </cell>
          <cell r="J150" t="str">
            <v>P</v>
          </cell>
          <cell r="L150">
            <v>42772</v>
          </cell>
          <cell r="O150">
            <v>42802</v>
          </cell>
          <cell r="P150">
            <v>42809</v>
          </cell>
          <cell r="Q150" t="str">
            <v>Raiffeisen</v>
          </cell>
          <cell r="R150" t="str">
            <v/>
          </cell>
          <cell r="S150" t="str">
            <v>payé</v>
          </cell>
          <cell r="T150" t="str">
            <v/>
          </cell>
          <cell r="U150">
            <v>37</v>
          </cell>
          <cell r="V150" t="e">
            <v>#N/A</v>
          </cell>
        </row>
        <row r="151">
          <cell r="A151">
            <v>170079</v>
          </cell>
          <cell r="C151">
            <v>42772</v>
          </cell>
          <cell r="D151" t="str">
            <v>x</v>
          </cell>
          <cell r="G151" t="str">
            <v>Grisoni Zaugg SA</v>
          </cell>
          <cell r="H151">
            <v>3338.8</v>
          </cell>
          <cell r="J151" t="str">
            <v>P</v>
          </cell>
          <cell r="L151">
            <v>42772</v>
          </cell>
          <cell r="O151">
            <v>42802</v>
          </cell>
          <cell r="P151">
            <v>42825</v>
          </cell>
          <cell r="Q151" t="str">
            <v>Raiffeisen</v>
          </cell>
          <cell r="R151" t="str">
            <v/>
          </cell>
          <cell r="S151" t="str">
            <v>payé</v>
          </cell>
          <cell r="T151" t="str">
            <v/>
          </cell>
          <cell r="U151">
            <v>53</v>
          </cell>
          <cell r="V151" t="e">
            <v>#N/A</v>
          </cell>
        </row>
        <row r="152">
          <cell r="A152">
            <v>170030</v>
          </cell>
          <cell r="C152">
            <v>42772</v>
          </cell>
          <cell r="D152" t="str">
            <v>x</v>
          </cell>
          <cell r="G152" t="str">
            <v>IDRM Sàrl</v>
          </cell>
          <cell r="H152">
            <v>36.9</v>
          </cell>
          <cell r="J152" t="str">
            <v>P</v>
          </cell>
          <cell r="L152">
            <v>42772</v>
          </cell>
          <cell r="O152">
            <v>42802</v>
          </cell>
          <cell r="P152">
            <v>42838</v>
          </cell>
          <cell r="Q152" t="str">
            <v>Raiffeisen</v>
          </cell>
          <cell r="R152" t="str">
            <v/>
          </cell>
          <cell r="S152" t="str">
            <v>payé</v>
          </cell>
          <cell r="T152" t="str">
            <v/>
          </cell>
          <cell r="U152">
            <v>66</v>
          </cell>
          <cell r="V152" t="e">
            <v>#N/A</v>
          </cell>
        </row>
        <row r="153">
          <cell r="A153">
            <v>170064</v>
          </cell>
          <cell r="C153">
            <v>42772</v>
          </cell>
          <cell r="D153" t="str">
            <v>x</v>
          </cell>
          <cell r="G153" t="str">
            <v>Pappy John</v>
          </cell>
          <cell r="H153">
            <v>46.15</v>
          </cell>
          <cell r="J153" t="str">
            <v>P</v>
          </cell>
          <cell r="L153">
            <v>42772</v>
          </cell>
          <cell r="N153" t="str">
            <v>FA changé le 23.03.2017, avant CHF 256.25</v>
          </cell>
          <cell r="O153">
            <v>42802</v>
          </cell>
          <cell r="P153">
            <v>42846</v>
          </cell>
          <cell r="Q153" t="str">
            <v>Raiffeisen</v>
          </cell>
          <cell r="R153" t="str">
            <v/>
          </cell>
          <cell r="S153" t="str">
            <v>payé</v>
          </cell>
          <cell r="T153" t="str">
            <v/>
          </cell>
          <cell r="U153">
            <v>74</v>
          </cell>
          <cell r="V153" t="e">
            <v>#N/A</v>
          </cell>
        </row>
        <row r="154">
          <cell r="A154">
            <v>170049</v>
          </cell>
          <cell r="B154">
            <v>204</v>
          </cell>
          <cell r="C154">
            <v>42773</v>
          </cell>
          <cell r="G154" t="str">
            <v>Oliver Kuenzi</v>
          </cell>
          <cell r="H154">
            <v>198.15</v>
          </cell>
          <cell r="J154" t="str">
            <v>A</v>
          </cell>
          <cell r="L154">
            <v>42773</v>
          </cell>
          <cell r="N154" t="str">
            <v>3.95 frais ADUNO</v>
          </cell>
          <cell r="O154">
            <v>42803</v>
          </cell>
          <cell r="P154">
            <v>42773</v>
          </cell>
          <cell r="Q154" t="str">
            <v>Raiffeisen</v>
          </cell>
          <cell r="R154" t="str">
            <v/>
          </cell>
          <cell r="S154" t="str">
            <v>payé</v>
          </cell>
          <cell r="T154" t="str">
            <v/>
          </cell>
          <cell r="U154">
            <v>0</v>
          </cell>
          <cell r="V154" t="e">
            <v>#N/A</v>
          </cell>
        </row>
        <row r="155">
          <cell r="A155">
            <v>170059</v>
          </cell>
          <cell r="C155">
            <v>42773</v>
          </cell>
          <cell r="D155" t="str">
            <v>x</v>
          </cell>
          <cell r="G155" t="str">
            <v>Système BR Sàrl</v>
          </cell>
          <cell r="H155">
            <v>5965.35</v>
          </cell>
          <cell r="J155" t="str">
            <v>??</v>
          </cell>
          <cell r="L155">
            <v>42773</v>
          </cell>
          <cell r="O155">
            <v>42803</v>
          </cell>
          <cell r="P155">
            <v>42773</v>
          </cell>
          <cell r="Q155" t="str">
            <v>Raiffeisen</v>
          </cell>
          <cell r="R155" t="str">
            <v/>
          </cell>
          <cell r="S155" t="str">
            <v>payé</v>
          </cell>
          <cell r="T155" t="str">
            <v/>
          </cell>
          <cell r="U155">
            <v>0</v>
          </cell>
          <cell r="V155" t="e">
            <v>#N/A</v>
          </cell>
        </row>
        <row r="156">
          <cell r="A156">
            <v>170045</v>
          </cell>
          <cell r="C156">
            <v>42773</v>
          </cell>
          <cell r="D156" t="str">
            <v>T</v>
          </cell>
          <cell r="E156" t="str">
            <v>KIB</v>
          </cell>
          <cell r="G156" t="str">
            <v>ZED Logistique</v>
          </cell>
          <cell r="H156">
            <v>563.75</v>
          </cell>
          <cell r="J156" t="str">
            <v>P</v>
          </cell>
          <cell r="L156">
            <v>42773</v>
          </cell>
          <cell r="O156">
            <v>42803</v>
          </cell>
          <cell r="P156">
            <v>42807</v>
          </cell>
          <cell r="Q156" t="str">
            <v>Raiffeisen</v>
          </cell>
          <cell r="R156" t="str">
            <v/>
          </cell>
          <cell r="S156" t="str">
            <v>payé</v>
          </cell>
          <cell r="T156" t="str">
            <v/>
          </cell>
          <cell r="U156">
            <v>34</v>
          </cell>
          <cell r="V156" t="e">
            <v>#N/A</v>
          </cell>
        </row>
        <row r="157">
          <cell r="A157">
            <v>170095</v>
          </cell>
          <cell r="C157">
            <v>42775</v>
          </cell>
          <cell r="D157" t="str">
            <v>x</v>
          </cell>
          <cell r="G157" t="str">
            <v>Jaques Gaillard</v>
          </cell>
          <cell r="H157">
            <v>198.2</v>
          </cell>
          <cell r="J157" t="str">
            <v>R</v>
          </cell>
          <cell r="L157">
            <v>42776</v>
          </cell>
          <cell r="O157">
            <v>42805</v>
          </cell>
          <cell r="P157">
            <v>42779</v>
          </cell>
          <cell r="Q157" t="str">
            <v>Caisse</v>
          </cell>
          <cell r="R157" t="str">
            <v/>
          </cell>
          <cell r="S157" t="str">
            <v>payé</v>
          </cell>
          <cell r="T157" t="str">
            <v/>
          </cell>
          <cell r="U157">
            <v>3</v>
          </cell>
          <cell r="V157" t="e">
            <v>#N/A</v>
          </cell>
        </row>
        <row r="158">
          <cell r="B158" t="str">
            <v>222/GMEIKHWMD</v>
          </cell>
          <cell r="C158">
            <v>42775</v>
          </cell>
          <cell r="D158" t="str">
            <v>x</v>
          </cell>
          <cell r="G158" t="str">
            <v>Richard Vesin</v>
          </cell>
          <cell r="H158">
            <v>198.15</v>
          </cell>
          <cell r="J158" t="str">
            <v>C</v>
          </cell>
          <cell r="L158">
            <v>42775</v>
          </cell>
          <cell r="O158">
            <v>42805</v>
          </cell>
          <cell r="P158">
            <v>42787</v>
          </cell>
          <cell r="Q158" t="str">
            <v>Caisse</v>
          </cell>
          <cell r="R158" t="str">
            <v/>
          </cell>
          <cell r="S158" t="str">
            <v>payé</v>
          </cell>
          <cell r="T158" t="str">
            <v/>
          </cell>
          <cell r="U158">
            <v>12</v>
          </cell>
          <cell r="V158" t="e">
            <v>#N/A</v>
          </cell>
        </row>
        <row r="159">
          <cell r="A159" t="str">
            <v>457</v>
          </cell>
          <cell r="B159" t="str">
            <v>457</v>
          </cell>
          <cell r="C159">
            <v>42775</v>
          </cell>
          <cell r="G159" t="str">
            <v>Léa Assir</v>
          </cell>
          <cell r="H159">
            <v>16.45</v>
          </cell>
          <cell r="J159" t="str">
            <v>S</v>
          </cell>
          <cell r="L159">
            <v>42775</v>
          </cell>
          <cell r="N159" t="str">
            <v>Sum up le 09.02.17, frais 0.41</v>
          </cell>
          <cell r="O159">
            <v>42805</v>
          </cell>
          <cell r="P159">
            <v>42782</v>
          </cell>
          <cell r="Q159" t="str">
            <v>Raiffeisen</v>
          </cell>
          <cell r="R159" t="str">
            <v/>
          </cell>
          <cell r="S159" t="str">
            <v>payé</v>
          </cell>
          <cell r="T159" t="str">
            <v/>
          </cell>
          <cell r="U159">
            <v>7</v>
          </cell>
          <cell r="V159" t="e">
            <v>#N/A</v>
          </cell>
        </row>
        <row r="160">
          <cell r="A160">
            <v>170087</v>
          </cell>
          <cell r="C160">
            <v>42775</v>
          </cell>
          <cell r="G160" t="str">
            <v>CTC Tunnel de Champel Marti Const.</v>
          </cell>
          <cell r="H160">
            <v>206.05</v>
          </cell>
          <cell r="J160" t="str">
            <v>P</v>
          </cell>
          <cell r="L160">
            <v>42775</v>
          </cell>
          <cell r="O160">
            <v>42805</v>
          </cell>
          <cell r="P160">
            <v>42788</v>
          </cell>
          <cell r="Q160" t="str">
            <v>Raiffeisen</v>
          </cell>
          <cell r="R160" t="str">
            <v/>
          </cell>
          <cell r="S160" t="str">
            <v>payé</v>
          </cell>
          <cell r="T160" t="str">
            <v/>
          </cell>
          <cell r="U160">
            <v>13</v>
          </cell>
          <cell r="V160" t="e">
            <v>#N/A</v>
          </cell>
        </row>
        <row r="161">
          <cell r="A161">
            <v>16986</v>
          </cell>
          <cell r="C161">
            <v>42775</v>
          </cell>
          <cell r="G161" t="str">
            <v>Toneatti AG</v>
          </cell>
          <cell r="H161">
            <v>415.8</v>
          </cell>
          <cell r="J161" t="str">
            <v>P</v>
          </cell>
          <cell r="L161">
            <v>42775</v>
          </cell>
          <cell r="O161">
            <v>42805</v>
          </cell>
          <cell r="P161">
            <v>42788</v>
          </cell>
          <cell r="Q161" t="str">
            <v>Raiffeisen</v>
          </cell>
          <cell r="R161" t="str">
            <v/>
          </cell>
          <cell r="S161" t="str">
            <v>payé</v>
          </cell>
          <cell r="T161" t="str">
            <v/>
          </cell>
          <cell r="U161">
            <v>13</v>
          </cell>
          <cell r="V161" t="e">
            <v>#N/A</v>
          </cell>
        </row>
        <row r="162">
          <cell r="A162">
            <v>170072</v>
          </cell>
          <cell r="C162">
            <v>42775</v>
          </cell>
          <cell r="G162" t="str">
            <v>Frutiger SA</v>
          </cell>
          <cell r="H162">
            <v>1163.7</v>
          </cell>
          <cell r="J162" t="str">
            <v>P</v>
          </cell>
          <cell r="L162">
            <v>42775</v>
          </cell>
          <cell r="O162">
            <v>42805</v>
          </cell>
          <cell r="P162">
            <v>42795</v>
          </cell>
          <cell r="Q162" t="str">
            <v>Raiffeisen</v>
          </cell>
          <cell r="R162" t="str">
            <v/>
          </cell>
          <cell r="S162" t="str">
            <v>payé</v>
          </cell>
          <cell r="T162" t="str">
            <v/>
          </cell>
          <cell r="U162">
            <v>20</v>
          </cell>
          <cell r="V162" t="e">
            <v>#N/A</v>
          </cell>
        </row>
        <row r="163">
          <cell r="A163">
            <v>170077</v>
          </cell>
          <cell r="C163">
            <v>42775</v>
          </cell>
          <cell r="G163" t="str">
            <v>Centre Intercantonal d'Info sur les Croyandes CIC</v>
          </cell>
          <cell r="H163">
            <v>309.10000000000002</v>
          </cell>
          <cell r="J163" t="str">
            <v>P</v>
          </cell>
          <cell r="L163">
            <v>42775</v>
          </cell>
          <cell r="O163">
            <v>42805</v>
          </cell>
          <cell r="P163">
            <v>42800</v>
          </cell>
          <cell r="Q163" t="str">
            <v>Raiffeisen</v>
          </cell>
          <cell r="R163" t="str">
            <v/>
          </cell>
          <cell r="S163" t="str">
            <v>payé</v>
          </cell>
          <cell r="T163" t="str">
            <v/>
          </cell>
          <cell r="U163">
            <v>25</v>
          </cell>
          <cell r="V163" t="e">
            <v>#N/A</v>
          </cell>
        </row>
        <row r="164">
          <cell r="A164">
            <v>170086</v>
          </cell>
          <cell r="C164">
            <v>42775</v>
          </cell>
          <cell r="G164" t="str">
            <v>Jaquet SA</v>
          </cell>
          <cell r="H164">
            <v>315</v>
          </cell>
          <cell r="J164" t="str">
            <v>P</v>
          </cell>
          <cell r="L164">
            <v>42775</v>
          </cell>
          <cell r="O164">
            <v>42805</v>
          </cell>
          <cell r="P164">
            <v>42800</v>
          </cell>
          <cell r="Q164" t="str">
            <v>Raiffeisen</v>
          </cell>
          <cell r="R164" t="str">
            <v/>
          </cell>
          <cell r="S164" t="str">
            <v>payé</v>
          </cell>
          <cell r="T164" t="str">
            <v/>
          </cell>
          <cell r="U164">
            <v>25</v>
          </cell>
          <cell r="V164" t="e">
            <v>#N/A</v>
          </cell>
        </row>
        <row r="165">
          <cell r="A165">
            <v>170080</v>
          </cell>
          <cell r="C165">
            <v>42775</v>
          </cell>
          <cell r="G165" t="str">
            <v>Frutiger SA</v>
          </cell>
          <cell r="H165">
            <v>189.55</v>
          </cell>
          <cell r="J165" t="str">
            <v>P</v>
          </cell>
          <cell r="L165">
            <v>42775</v>
          </cell>
          <cell r="O165">
            <v>42805</v>
          </cell>
          <cell r="P165">
            <v>42809</v>
          </cell>
          <cell r="Q165" t="str">
            <v>Raiffeisen</v>
          </cell>
          <cell r="R165" t="str">
            <v/>
          </cell>
          <cell r="S165" t="str">
            <v>payé</v>
          </cell>
          <cell r="T165" t="str">
            <v/>
          </cell>
          <cell r="U165">
            <v>34</v>
          </cell>
          <cell r="V165" t="e">
            <v>#N/A</v>
          </cell>
        </row>
        <row r="166">
          <cell r="B166">
            <v>223</v>
          </cell>
          <cell r="C166">
            <v>42776</v>
          </cell>
          <cell r="D166"/>
          <cell r="E166" t="str">
            <v>BOA</v>
          </cell>
          <cell r="G166" t="str">
            <v>Marco Hohmann</v>
          </cell>
          <cell r="H166">
            <v>59</v>
          </cell>
          <cell r="J166" t="str">
            <v>A</v>
          </cell>
          <cell r="L166">
            <v>42776</v>
          </cell>
          <cell r="N166" t="str">
            <v>inkl. CHF 7.- Porto</v>
          </cell>
          <cell r="O166">
            <v>42806</v>
          </cell>
          <cell r="P166">
            <v>42780</v>
          </cell>
          <cell r="Q166" t="str">
            <v>Raiffeisen</v>
          </cell>
          <cell r="R166" t="str">
            <v/>
          </cell>
          <cell r="S166" t="str">
            <v>payé</v>
          </cell>
          <cell r="T166" t="str">
            <v/>
          </cell>
          <cell r="U166">
            <v>4</v>
          </cell>
          <cell r="V166" t="e">
            <v>#N/A</v>
          </cell>
        </row>
        <row r="167">
          <cell r="A167">
            <v>170139</v>
          </cell>
          <cell r="B167" t="str">
            <v>225 / FIUKNWCKV</v>
          </cell>
          <cell r="C167">
            <v>42776</v>
          </cell>
          <cell r="D167" t="str">
            <v>x</v>
          </cell>
          <cell r="G167" t="str">
            <v>Belle Luce SA, Emmanuel Haar</v>
          </cell>
          <cell r="H167">
            <v>617.29999999999995</v>
          </cell>
          <cell r="J167" t="str">
            <v>R</v>
          </cell>
          <cell r="L167">
            <v>42776</v>
          </cell>
          <cell r="O167">
            <v>42806</v>
          </cell>
          <cell r="P167">
            <v>42788</v>
          </cell>
          <cell r="Q167" t="str">
            <v>Caisse</v>
          </cell>
          <cell r="R167" t="str">
            <v/>
          </cell>
          <cell r="S167" t="str">
            <v>payé</v>
          </cell>
          <cell r="T167" t="str">
            <v/>
          </cell>
          <cell r="U167">
            <v>12</v>
          </cell>
          <cell r="V167" t="e">
            <v>#N/A</v>
          </cell>
        </row>
        <row r="168">
          <cell r="A168">
            <v>170099</v>
          </cell>
          <cell r="C168">
            <v>42776</v>
          </cell>
          <cell r="D168" t="str">
            <v>T</v>
          </cell>
          <cell r="E168" t="str">
            <v>OD</v>
          </cell>
          <cell r="G168" t="str">
            <v>ECM</v>
          </cell>
          <cell r="H168">
            <v>162.55000000000001</v>
          </cell>
          <cell r="J168" t="str">
            <v>P</v>
          </cell>
          <cell r="L168">
            <v>42776</v>
          </cell>
          <cell r="O168">
            <v>42806</v>
          </cell>
          <cell r="P168">
            <v>42780</v>
          </cell>
          <cell r="Q168" t="str">
            <v>Raiffeisen</v>
          </cell>
          <cell r="R168" t="str">
            <v/>
          </cell>
          <cell r="S168" t="str">
            <v>payé</v>
          </cell>
          <cell r="T168" t="str">
            <v/>
          </cell>
          <cell r="U168">
            <v>4</v>
          </cell>
          <cell r="V168" t="e">
            <v>#N/A</v>
          </cell>
        </row>
        <row r="169">
          <cell r="A169">
            <v>170089</v>
          </cell>
          <cell r="C169">
            <v>42776</v>
          </cell>
          <cell r="D169" t="str">
            <v>x</v>
          </cell>
          <cell r="G169" t="str">
            <v>A. Widmer AG</v>
          </cell>
          <cell r="H169">
            <v>766.06600000000003</v>
          </cell>
          <cell r="J169" t="str">
            <v>P</v>
          </cell>
          <cell r="L169">
            <v>42776</v>
          </cell>
          <cell r="N169" t="str">
            <v>CHF 781.7 - 2% Skonto = CHF 766.05</v>
          </cell>
          <cell r="O169">
            <v>42806</v>
          </cell>
          <cell r="P169">
            <v>42794</v>
          </cell>
          <cell r="Q169" t="str">
            <v>Raiffeisen</v>
          </cell>
          <cell r="R169" t="str">
            <v/>
          </cell>
          <cell r="S169" t="str">
            <v>payé</v>
          </cell>
          <cell r="T169" t="str">
            <v/>
          </cell>
          <cell r="U169">
            <v>18</v>
          </cell>
          <cell r="V169" t="e">
            <v>#N/A</v>
          </cell>
        </row>
        <row r="170">
          <cell r="A170">
            <v>170071</v>
          </cell>
          <cell r="C170">
            <v>42776</v>
          </cell>
          <cell r="G170" t="str">
            <v>Perret Frères SA</v>
          </cell>
          <cell r="H170">
            <v>3095.7</v>
          </cell>
          <cell r="J170" t="str">
            <v>P</v>
          </cell>
          <cell r="L170">
            <v>42776</v>
          </cell>
          <cell r="O170">
            <v>42806</v>
          </cell>
          <cell r="P170">
            <v>42808</v>
          </cell>
          <cell r="Q170" t="str">
            <v>Raiffeisen</v>
          </cell>
          <cell r="R170" t="str">
            <v/>
          </cell>
          <cell r="S170" t="str">
            <v>payé</v>
          </cell>
          <cell r="T170" t="str">
            <v/>
          </cell>
          <cell r="U170">
            <v>32</v>
          </cell>
          <cell r="V170" t="e">
            <v>#N/A</v>
          </cell>
        </row>
        <row r="171">
          <cell r="A171">
            <v>170083</v>
          </cell>
          <cell r="C171">
            <v>42776</v>
          </cell>
          <cell r="D171" t="str">
            <v>x</v>
          </cell>
          <cell r="G171" t="str">
            <v>Clot SA</v>
          </cell>
          <cell r="H171">
            <v>147.6</v>
          </cell>
          <cell r="J171" t="str">
            <v>P</v>
          </cell>
          <cell r="L171">
            <v>42776</v>
          </cell>
          <cell r="O171">
            <v>42806</v>
          </cell>
          <cell r="P171">
            <v>42811</v>
          </cell>
          <cell r="Q171" t="str">
            <v>Raiffeisen</v>
          </cell>
          <cell r="R171" t="str">
            <v/>
          </cell>
          <cell r="S171" t="str">
            <v>payé</v>
          </cell>
          <cell r="T171" t="str">
            <v/>
          </cell>
          <cell r="U171">
            <v>35</v>
          </cell>
          <cell r="V171" t="e">
            <v>#N/A</v>
          </cell>
        </row>
        <row r="172">
          <cell r="A172">
            <v>170094</v>
          </cell>
          <cell r="C172">
            <v>42776</v>
          </cell>
          <cell r="D172" t="str">
            <v>x</v>
          </cell>
          <cell r="G172" t="str">
            <v>ADV Constructions</v>
          </cell>
          <cell r="H172">
            <v>785.25</v>
          </cell>
          <cell r="J172" t="str">
            <v>P</v>
          </cell>
          <cell r="L172">
            <v>42776</v>
          </cell>
          <cell r="O172">
            <v>42806</v>
          </cell>
          <cell r="P172">
            <v>42828</v>
          </cell>
          <cell r="Q172" t="str">
            <v>Raiffeisen</v>
          </cell>
          <cell r="R172" t="str">
            <v/>
          </cell>
          <cell r="S172" t="str">
            <v>payé</v>
          </cell>
          <cell r="T172" t="str">
            <v/>
          </cell>
          <cell r="U172">
            <v>52</v>
          </cell>
          <cell r="V172" t="e">
            <v>#N/A</v>
          </cell>
        </row>
        <row r="173">
          <cell r="A173">
            <v>170102</v>
          </cell>
          <cell r="C173">
            <v>42776</v>
          </cell>
          <cell r="D173" t="str">
            <v>T</v>
          </cell>
          <cell r="E173" t="str">
            <v>KIB</v>
          </cell>
          <cell r="G173" t="str">
            <v>Martin &amp; Co SA</v>
          </cell>
          <cell r="H173">
            <v>247.3</v>
          </cell>
          <cell r="J173" t="str">
            <v>P</v>
          </cell>
          <cell r="L173">
            <v>42776</v>
          </cell>
          <cell r="O173">
            <v>42806</v>
          </cell>
          <cell r="P173">
            <v>42823</v>
          </cell>
          <cell r="Q173" t="str">
            <v>Raiffeisen</v>
          </cell>
          <cell r="R173" t="str">
            <v/>
          </cell>
          <cell r="S173" t="str">
            <v>payé</v>
          </cell>
          <cell r="T173" t="str">
            <v/>
          </cell>
          <cell r="U173">
            <v>47</v>
          </cell>
          <cell r="V173" t="e">
            <v>#N/A</v>
          </cell>
        </row>
        <row r="174">
          <cell r="A174">
            <v>170036</v>
          </cell>
          <cell r="C174">
            <v>42776</v>
          </cell>
          <cell r="D174" t="str">
            <v>x</v>
          </cell>
          <cell r="G174" t="str">
            <v>Maulini SA</v>
          </cell>
          <cell r="H174">
            <v>4148.3</v>
          </cell>
          <cell r="J174" t="str">
            <v>P</v>
          </cell>
          <cell r="L174">
            <v>42776</v>
          </cell>
          <cell r="O174">
            <v>42806</v>
          </cell>
          <cell r="P174">
            <v>42825</v>
          </cell>
          <cell r="Q174" t="str">
            <v>Raiffeisen</v>
          </cell>
          <cell r="R174" t="str">
            <v/>
          </cell>
          <cell r="S174" t="str">
            <v>payé</v>
          </cell>
          <cell r="T174" t="str">
            <v/>
          </cell>
          <cell r="U174">
            <v>49</v>
          </cell>
          <cell r="V174" t="e">
            <v>#N/A</v>
          </cell>
        </row>
        <row r="175">
          <cell r="A175">
            <v>170103</v>
          </cell>
          <cell r="C175">
            <v>42776</v>
          </cell>
          <cell r="D175" t="str">
            <v>no</v>
          </cell>
          <cell r="E175" t="str">
            <v>KIB</v>
          </cell>
          <cell r="G175" t="str">
            <v>Maulini SA</v>
          </cell>
          <cell r="H175">
            <v>514</v>
          </cell>
          <cell r="J175" t="str">
            <v>P</v>
          </cell>
          <cell r="L175">
            <v>42776</v>
          </cell>
          <cell r="O175">
            <v>42806</v>
          </cell>
          <cell r="P175">
            <v>42825</v>
          </cell>
          <cell r="Q175" t="str">
            <v>Raiffeisen</v>
          </cell>
          <cell r="R175" t="str">
            <v/>
          </cell>
          <cell r="S175" t="str">
            <v>payé</v>
          </cell>
          <cell r="T175" t="str">
            <v/>
          </cell>
          <cell r="U175">
            <v>49</v>
          </cell>
          <cell r="V175" t="e">
            <v>#N/A</v>
          </cell>
        </row>
        <row r="176">
          <cell r="A176">
            <v>170133</v>
          </cell>
          <cell r="B176">
            <v>226</v>
          </cell>
          <cell r="C176">
            <v>42778</v>
          </cell>
          <cell r="D176"/>
          <cell r="G176" t="str">
            <v>Valérie Waeber</v>
          </cell>
          <cell r="H176">
            <v>222.6</v>
          </cell>
          <cell r="J176" t="str">
            <v>A</v>
          </cell>
          <cell r="L176">
            <v>42778</v>
          </cell>
          <cell r="O176">
            <v>42808</v>
          </cell>
          <cell r="P176">
            <v>42780</v>
          </cell>
          <cell r="Q176" t="str">
            <v>Raiffeisen</v>
          </cell>
          <cell r="R176" t="str">
            <v/>
          </cell>
          <cell r="S176" t="str">
            <v>payé</v>
          </cell>
          <cell r="T176" t="str">
            <v/>
          </cell>
          <cell r="U176">
            <v>2</v>
          </cell>
          <cell r="V176" t="e">
            <v>#N/A</v>
          </cell>
        </row>
        <row r="177">
          <cell r="A177">
            <v>458</v>
          </cell>
          <cell r="C177">
            <v>42779</v>
          </cell>
          <cell r="D177" t="str">
            <v>x</v>
          </cell>
          <cell r="G177" t="str">
            <v>Casavista Assurances Sàrl</v>
          </cell>
          <cell r="H177">
            <v>4.8</v>
          </cell>
          <cell r="J177" t="str">
            <v>R</v>
          </cell>
          <cell r="L177">
            <v>42779</v>
          </cell>
          <cell r="O177">
            <v>42809</v>
          </cell>
          <cell r="P177">
            <v>42779</v>
          </cell>
          <cell r="Q177" t="str">
            <v>Caisse</v>
          </cell>
          <cell r="R177" t="str">
            <v/>
          </cell>
          <cell r="S177" t="str">
            <v>payé</v>
          </cell>
          <cell r="T177" t="str">
            <v/>
          </cell>
          <cell r="U177">
            <v>0</v>
          </cell>
          <cell r="V177" t="e">
            <v>#N/A</v>
          </cell>
        </row>
        <row r="178">
          <cell r="A178">
            <v>170161</v>
          </cell>
          <cell r="B178">
            <v>228</v>
          </cell>
          <cell r="C178">
            <v>42779</v>
          </cell>
          <cell r="D178"/>
          <cell r="G178" t="str">
            <v>Pierre-André Weber</v>
          </cell>
          <cell r="H178">
            <v>206.05</v>
          </cell>
          <cell r="J178" t="str">
            <v>A</v>
          </cell>
          <cell r="L178">
            <v>42779</v>
          </cell>
          <cell r="O178">
            <v>42809</v>
          </cell>
          <cell r="P178">
            <v>42780</v>
          </cell>
          <cell r="Q178" t="str">
            <v>Raiffeisen</v>
          </cell>
          <cell r="R178" t="str">
            <v/>
          </cell>
          <cell r="S178" t="str">
            <v>payé</v>
          </cell>
          <cell r="T178" t="str">
            <v/>
          </cell>
          <cell r="U178">
            <v>1</v>
          </cell>
          <cell r="V178" t="e">
            <v>#N/A</v>
          </cell>
        </row>
        <row r="179">
          <cell r="A179">
            <v>170138</v>
          </cell>
          <cell r="B179" t="str">
            <v>227/NXQVDROFP</v>
          </cell>
          <cell r="C179">
            <v>42779</v>
          </cell>
          <cell r="D179" t="str">
            <v>x</v>
          </cell>
          <cell r="G179" t="str">
            <v>Michel Berclaz</v>
          </cell>
          <cell r="H179">
            <v>206.05</v>
          </cell>
          <cell r="J179" t="str">
            <v>A</v>
          </cell>
          <cell r="L179">
            <v>42779</v>
          </cell>
          <cell r="O179">
            <v>42809</v>
          </cell>
          <cell r="P179">
            <v>42781</v>
          </cell>
          <cell r="Q179" t="str">
            <v>Raiffeisen</v>
          </cell>
          <cell r="R179" t="str">
            <v/>
          </cell>
          <cell r="S179" t="str">
            <v>payé</v>
          </cell>
          <cell r="T179" t="str">
            <v/>
          </cell>
          <cell r="U179">
            <v>2</v>
          </cell>
          <cell r="V179" t="e">
            <v>#N/A</v>
          </cell>
        </row>
        <row r="180">
          <cell r="A180">
            <v>459</v>
          </cell>
          <cell r="C180">
            <v>42779</v>
          </cell>
          <cell r="D180" t="str">
            <v>x</v>
          </cell>
          <cell r="G180" t="str">
            <v>SwissIkon Produktion Sàrl / Dimitri</v>
          </cell>
          <cell r="H180">
            <v>649.25</v>
          </cell>
          <cell r="J180" t="str">
            <v>S</v>
          </cell>
          <cell r="L180">
            <v>42779</v>
          </cell>
          <cell r="N180" t="str">
            <v>SUM UP le 13.02.2017, frais 9.74</v>
          </cell>
          <cell r="O180">
            <v>42809</v>
          </cell>
          <cell r="P180">
            <v>42784</v>
          </cell>
          <cell r="Q180" t="str">
            <v>Raiffeisen</v>
          </cell>
          <cell r="R180" t="str">
            <v/>
          </cell>
          <cell r="S180" t="str">
            <v>payé</v>
          </cell>
          <cell r="T180" t="str">
            <v/>
          </cell>
          <cell r="U180">
            <v>5</v>
          </cell>
          <cell r="V180" t="e">
            <v>#N/A</v>
          </cell>
        </row>
        <row r="181">
          <cell r="A181">
            <v>170101</v>
          </cell>
          <cell r="C181">
            <v>42779</v>
          </cell>
          <cell r="D181" t="str">
            <v>x</v>
          </cell>
          <cell r="G181" t="str">
            <v>Perrin Frères SA</v>
          </cell>
          <cell r="H181">
            <v>369</v>
          </cell>
          <cell r="J181" t="str">
            <v>P</v>
          </cell>
          <cell r="L181">
            <v>42779</v>
          </cell>
          <cell r="O181">
            <v>42809</v>
          </cell>
          <cell r="P181">
            <v>42818</v>
          </cell>
          <cell r="Q181" t="str">
            <v>Raiffeisen</v>
          </cell>
          <cell r="R181" t="str">
            <v/>
          </cell>
          <cell r="S181" t="str">
            <v>payé</v>
          </cell>
          <cell r="T181" t="str">
            <v/>
          </cell>
          <cell r="U181">
            <v>39</v>
          </cell>
          <cell r="V181" t="e">
            <v>#N/A</v>
          </cell>
        </row>
        <row r="182">
          <cell r="B182" t="str">
            <v>229/QXLCOXNOV</v>
          </cell>
          <cell r="C182">
            <v>42780</v>
          </cell>
          <cell r="D182" t="str">
            <v>no</v>
          </cell>
          <cell r="E182" t="str">
            <v>OD</v>
          </cell>
          <cell r="G182" t="str">
            <v>Dyod SA, Bruno Angiolini</v>
          </cell>
          <cell r="H182">
            <v>165.1</v>
          </cell>
          <cell r="J182" t="str">
            <v>A</v>
          </cell>
          <cell r="L182">
            <v>42780</v>
          </cell>
          <cell r="O182">
            <v>42810</v>
          </cell>
          <cell r="P182">
            <v>42782</v>
          </cell>
          <cell r="Q182" t="str">
            <v>Raiffeisen</v>
          </cell>
          <cell r="R182" t="str">
            <v/>
          </cell>
          <cell r="S182" t="str">
            <v>payé</v>
          </cell>
          <cell r="T182" t="str">
            <v/>
          </cell>
          <cell r="U182">
            <v>2</v>
          </cell>
          <cell r="V182" t="e">
            <v>#N/A</v>
          </cell>
        </row>
        <row r="183">
          <cell r="A183">
            <v>170041</v>
          </cell>
          <cell r="C183">
            <v>42780</v>
          </cell>
          <cell r="D183" t="str">
            <v>T</v>
          </cell>
          <cell r="E183" t="str">
            <v>KIB</v>
          </cell>
          <cell r="G183" t="str">
            <v>Consortium Campus HES, Frutiger Vaud</v>
          </cell>
          <cell r="H183">
            <v>2597.35</v>
          </cell>
          <cell r="J183" t="str">
            <v>P</v>
          </cell>
          <cell r="L183">
            <v>42780</v>
          </cell>
          <cell r="O183">
            <v>42810</v>
          </cell>
          <cell r="P183">
            <v>42794</v>
          </cell>
          <cell r="Q183" t="str">
            <v>Raiffeisen</v>
          </cell>
          <cell r="R183" t="str">
            <v/>
          </cell>
          <cell r="S183" t="str">
            <v>payé</v>
          </cell>
          <cell r="T183" t="str">
            <v/>
          </cell>
          <cell r="U183">
            <v>14</v>
          </cell>
          <cell r="V183" t="e">
            <v>#N/A</v>
          </cell>
        </row>
        <row r="184">
          <cell r="A184">
            <v>170107</v>
          </cell>
          <cell r="C184">
            <v>42780</v>
          </cell>
          <cell r="D184" t="str">
            <v>no</v>
          </cell>
          <cell r="E184" t="str">
            <v>KIB</v>
          </cell>
          <cell r="G184" t="str">
            <v>Grisoni Zaugg SA</v>
          </cell>
          <cell r="H184">
            <v>1603.75</v>
          </cell>
          <cell r="J184" t="str">
            <v>P</v>
          </cell>
          <cell r="L184">
            <v>42780</v>
          </cell>
          <cell r="O184">
            <v>42810</v>
          </cell>
          <cell r="P184">
            <v>42825</v>
          </cell>
          <cell r="Q184" t="str">
            <v>Raiffeisen</v>
          </cell>
          <cell r="R184" t="str">
            <v/>
          </cell>
          <cell r="S184" t="str">
            <v>payé</v>
          </cell>
          <cell r="T184" t="str">
            <v/>
          </cell>
          <cell r="U184">
            <v>45</v>
          </cell>
          <cell r="V184" t="e">
            <v>#N/A</v>
          </cell>
        </row>
        <row r="185">
          <cell r="A185">
            <v>170108</v>
          </cell>
          <cell r="C185">
            <v>42780</v>
          </cell>
          <cell r="D185" t="str">
            <v>x</v>
          </cell>
          <cell r="G185" t="str">
            <v>Mosca Vins</v>
          </cell>
          <cell r="H185">
            <v>309.95</v>
          </cell>
          <cell r="J185" t="str">
            <v>P</v>
          </cell>
          <cell r="L185">
            <v>42780</v>
          </cell>
          <cell r="N185" t="str">
            <v>envoyé 2eme fois le 19.04.17</v>
          </cell>
          <cell r="O185">
            <v>42810</v>
          </cell>
          <cell r="P185">
            <v>42849</v>
          </cell>
          <cell r="Q185" t="str">
            <v>Raiffeisen</v>
          </cell>
          <cell r="R185" t="str">
            <v/>
          </cell>
          <cell r="S185" t="str">
            <v>payé</v>
          </cell>
          <cell r="T185" t="str">
            <v/>
          </cell>
          <cell r="U185">
            <v>69</v>
          </cell>
          <cell r="V185" t="e">
            <v>#N/A</v>
          </cell>
        </row>
        <row r="186">
          <cell r="A186">
            <v>170010</v>
          </cell>
          <cell r="C186">
            <v>42780</v>
          </cell>
          <cell r="D186" t="str">
            <v>x</v>
          </cell>
          <cell r="G186" t="str">
            <v>Parietti et Gindrat SA</v>
          </cell>
          <cell r="H186">
            <v>139.30000000000001</v>
          </cell>
          <cell r="J186" t="str">
            <v>P</v>
          </cell>
          <cell r="L186">
            <v>42780</v>
          </cell>
          <cell r="O186">
            <v>42810</v>
          </cell>
          <cell r="P186">
            <v>42823</v>
          </cell>
          <cell r="Q186" t="str">
            <v>Raiffeisen</v>
          </cell>
          <cell r="R186" t="str">
            <v/>
          </cell>
          <cell r="S186" t="str">
            <v>payé</v>
          </cell>
          <cell r="T186" t="str">
            <v/>
          </cell>
          <cell r="U186">
            <v>43</v>
          </cell>
          <cell r="V186" t="e">
            <v>#N/A</v>
          </cell>
        </row>
        <row r="187">
          <cell r="A187">
            <v>170114</v>
          </cell>
          <cell r="C187">
            <v>42781</v>
          </cell>
          <cell r="D187" t="str">
            <v>x</v>
          </cell>
          <cell r="G187" t="str">
            <v>Fagsi</v>
          </cell>
          <cell r="H187">
            <v>18576</v>
          </cell>
          <cell r="I187"/>
          <cell r="J187" t="str">
            <v>M</v>
          </cell>
          <cell r="L187">
            <v>42781</v>
          </cell>
          <cell r="N187" t="str">
            <v>paiement à la commande (22.02.2017)</v>
          </cell>
          <cell r="O187">
            <v>42811</v>
          </cell>
          <cell r="P187">
            <v>42787</v>
          </cell>
          <cell r="Q187" t="str">
            <v>Raiffeisen</v>
          </cell>
          <cell r="R187" t="str">
            <v/>
          </cell>
          <cell r="S187" t="str">
            <v>payé</v>
          </cell>
          <cell r="T187" t="str">
            <v/>
          </cell>
          <cell r="U187">
            <v>6</v>
          </cell>
          <cell r="V187" t="e">
            <v>#N/A</v>
          </cell>
        </row>
        <row r="188">
          <cell r="A188">
            <v>170119</v>
          </cell>
          <cell r="C188">
            <v>42781</v>
          </cell>
          <cell r="D188" t="str">
            <v>x</v>
          </cell>
          <cell r="G188" t="str">
            <v>Fagsi</v>
          </cell>
          <cell r="H188">
            <v>17280</v>
          </cell>
          <cell r="I188"/>
          <cell r="J188" t="str">
            <v>M</v>
          </cell>
          <cell r="L188">
            <v>42781</v>
          </cell>
          <cell r="N188" t="str">
            <v>paiement à la commande (22.02.2017)</v>
          </cell>
          <cell r="O188">
            <v>42811</v>
          </cell>
          <cell r="P188">
            <v>42787</v>
          </cell>
          <cell r="Q188" t="str">
            <v>Raiffeisen</v>
          </cell>
          <cell r="R188" t="str">
            <v/>
          </cell>
          <cell r="S188" t="str">
            <v>payé</v>
          </cell>
          <cell r="T188" t="str">
            <v/>
          </cell>
          <cell r="U188">
            <v>6</v>
          </cell>
          <cell r="V188" t="e">
            <v>#N/A</v>
          </cell>
        </row>
        <row r="189">
          <cell r="B189">
            <v>231</v>
          </cell>
          <cell r="C189">
            <v>42782</v>
          </cell>
          <cell r="D189" t="str">
            <v>x</v>
          </cell>
          <cell r="G189" t="str">
            <v>Oro Isolations, Viginia Simao Junior</v>
          </cell>
          <cell r="H189">
            <v>198.15</v>
          </cell>
          <cell r="J189" t="str">
            <v>C</v>
          </cell>
          <cell r="L189">
            <v>42782</v>
          </cell>
          <cell r="O189">
            <v>42812</v>
          </cell>
          <cell r="P189">
            <v>42782</v>
          </cell>
          <cell r="Q189" t="str">
            <v>Caisse</v>
          </cell>
          <cell r="R189" t="str">
            <v/>
          </cell>
          <cell r="S189" t="str">
            <v>payé</v>
          </cell>
          <cell r="T189" t="str">
            <v/>
          </cell>
          <cell r="U189">
            <v>0</v>
          </cell>
          <cell r="V189" t="e">
            <v>#N/A</v>
          </cell>
        </row>
        <row r="190">
          <cell r="A190">
            <v>460</v>
          </cell>
          <cell r="C190">
            <v>42782</v>
          </cell>
          <cell r="D190" t="str">
            <v>x</v>
          </cell>
          <cell r="G190" t="str">
            <v>Vente Directe</v>
          </cell>
          <cell r="H190">
            <v>198.15</v>
          </cell>
          <cell r="J190" t="str">
            <v>S</v>
          </cell>
          <cell r="L190">
            <v>42782</v>
          </cell>
          <cell r="N190" t="str">
            <v>SUM UP le 16.02.17, frais 2.97</v>
          </cell>
          <cell r="O190">
            <v>42812</v>
          </cell>
          <cell r="P190">
            <v>42789</v>
          </cell>
          <cell r="Q190" t="str">
            <v>Raiffeisen</v>
          </cell>
          <cell r="R190" t="str">
            <v/>
          </cell>
          <cell r="S190" t="str">
            <v>payé</v>
          </cell>
          <cell r="T190" t="str">
            <v/>
          </cell>
          <cell r="U190">
            <v>7</v>
          </cell>
          <cell r="V190" t="e">
            <v>#N/A</v>
          </cell>
        </row>
        <row r="191">
          <cell r="A191">
            <v>170013</v>
          </cell>
          <cell r="C191">
            <v>42782</v>
          </cell>
          <cell r="D191" t="str">
            <v>x</v>
          </cell>
          <cell r="G191" t="str">
            <v>Widmer AG</v>
          </cell>
          <cell r="H191">
            <v>1063.4000000000001</v>
          </cell>
          <cell r="J191" t="str">
            <v>P</v>
          </cell>
          <cell r="K191" t="str">
            <v>MAT</v>
          </cell>
          <cell r="L191">
            <v>42783</v>
          </cell>
          <cell r="N191" t="str">
            <v>CHF 1063.40 -2% Skonto = CHF 1042.15</v>
          </cell>
          <cell r="O191">
            <v>42812</v>
          </cell>
          <cell r="P191">
            <v>42794</v>
          </cell>
          <cell r="Q191" t="str">
            <v>Raiffeisen</v>
          </cell>
          <cell r="R191" t="str">
            <v/>
          </cell>
          <cell r="S191" t="str">
            <v>payé</v>
          </cell>
          <cell r="T191" t="str">
            <v/>
          </cell>
          <cell r="U191">
            <v>11</v>
          </cell>
          <cell r="V191" t="e">
            <v>#N/A</v>
          </cell>
        </row>
        <row r="192">
          <cell r="A192">
            <v>170082</v>
          </cell>
          <cell r="C192">
            <v>42782</v>
          </cell>
          <cell r="D192" t="str">
            <v>x</v>
          </cell>
          <cell r="G192" t="str">
            <v>Jaquet SA</v>
          </cell>
          <cell r="H192">
            <v>3383.35</v>
          </cell>
          <cell r="J192" t="str">
            <v>P</v>
          </cell>
          <cell r="K192" t="str">
            <v>MAT</v>
          </cell>
          <cell r="L192">
            <v>42783</v>
          </cell>
          <cell r="O192">
            <v>42812</v>
          </cell>
          <cell r="P192">
            <v>42807</v>
          </cell>
          <cell r="Q192" t="str">
            <v>Raiffeisen</v>
          </cell>
          <cell r="R192" t="str">
            <v/>
          </cell>
          <cell r="S192" t="str">
            <v>payé</v>
          </cell>
          <cell r="T192" t="str">
            <v/>
          </cell>
          <cell r="U192">
            <v>24</v>
          </cell>
          <cell r="V192" t="e">
            <v>#N/A</v>
          </cell>
        </row>
        <row r="193">
          <cell r="A193">
            <v>170113</v>
          </cell>
          <cell r="C193">
            <v>42782</v>
          </cell>
          <cell r="D193" t="str">
            <v>x</v>
          </cell>
          <cell r="G193" t="str">
            <v>Fun Body</v>
          </cell>
          <cell r="H193">
            <v>159.9</v>
          </cell>
          <cell r="J193" t="str">
            <v>P</v>
          </cell>
          <cell r="K193" t="str">
            <v>MAT</v>
          </cell>
          <cell r="L193">
            <v>42783</v>
          </cell>
          <cell r="O193">
            <v>42812</v>
          </cell>
          <cell r="P193">
            <v>42809</v>
          </cell>
          <cell r="Q193" t="str">
            <v>Raiffeisen</v>
          </cell>
          <cell r="R193" t="str">
            <v/>
          </cell>
          <cell r="S193" t="str">
            <v>payé</v>
          </cell>
          <cell r="T193" t="str">
            <v/>
          </cell>
          <cell r="U193">
            <v>26</v>
          </cell>
          <cell r="V193" t="e">
            <v>#N/A</v>
          </cell>
        </row>
        <row r="194">
          <cell r="A194">
            <v>170118</v>
          </cell>
          <cell r="C194">
            <v>42782</v>
          </cell>
          <cell r="D194" t="str">
            <v>x</v>
          </cell>
          <cell r="G194" t="str">
            <v>Aromwave</v>
          </cell>
          <cell r="H194">
            <v>157.44999999999999</v>
          </cell>
          <cell r="J194" t="str">
            <v>P</v>
          </cell>
          <cell r="K194" t="str">
            <v>MAT</v>
          </cell>
          <cell r="L194">
            <v>42783</v>
          </cell>
          <cell r="O194">
            <v>42812</v>
          </cell>
          <cell r="P194">
            <v>42843</v>
          </cell>
          <cell r="Q194" t="str">
            <v>Raiffeisen</v>
          </cell>
          <cell r="R194" t="str">
            <v/>
          </cell>
          <cell r="S194" t="str">
            <v>payé</v>
          </cell>
          <cell r="T194" t="str">
            <v/>
          </cell>
          <cell r="U194">
            <v>60</v>
          </cell>
          <cell r="V194" t="e">
            <v>#N/A</v>
          </cell>
        </row>
        <row r="195">
          <cell r="A195">
            <v>170117</v>
          </cell>
          <cell r="C195">
            <v>42782</v>
          </cell>
          <cell r="D195" t="str">
            <v>T</v>
          </cell>
          <cell r="E195" t="str">
            <v>OD</v>
          </cell>
          <cell r="G195" t="str">
            <v>IDRM Sàrl</v>
          </cell>
          <cell r="H195">
            <v>147.6</v>
          </cell>
          <cell r="J195" t="str">
            <v>P</v>
          </cell>
          <cell r="K195" t="str">
            <v>MAT</v>
          </cell>
          <cell r="L195">
            <v>42783</v>
          </cell>
          <cell r="O195">
            <v>42812</v>
          </cell>
          <cell r="P195">
            <v>42838</v>
          </cell>
          <cell r="Q195" t="str">
            <v>Raiffeisen</v>
          </cell>
          <cell r="R195" t="str">
            <v/>
          </cell>
          <cell r="S195" t="str">
            <v>payé</v>
          </cell>
          <cell r="T195" t="str">
            <v/>
          </cell>
          <cell r="U195">
            <v>55</v>
          </cell>
          <cell r="V195" t="e">
            <v>#N/A</v>
          </cell>
        </row>
        <row r="196">
          <cell r="A196">
            <v>170088</v>
          </cell>
          <cell r="C196">
            <v>42782</v>
          </cell>
          <cell r="D196" t="str">
            <v>x</v>
          </cell>
          <cell r="G196" t="str">
            <v>Implenia</v>
          </cell>
          <cell r="H196">
            <v>84.25</v>
          </cell>
          <cell r="J196" t="str">
            <v>M</v>
          </cell>
          <cell r="K196" t="str">
            <v>MAT</v>
          </cell>
          <cell r="L196">
            <v>42783</v>
          </cell>
          <cell r="O196">
            <v>42812</v>
          </cell>
          <cell r="P196">
            <v>42824</v>
          </cell>
          <cell r="Q196" t="str">
            <v>Raiffeisen</v>
          </cell>
          <cell r="R196" t="str">
            <v/>
          </cell>
          <cell r="S196" t="str">
            <v>payé</v>
          </cell>
          <cell r="T196" t="str">
            <v/>
          </cell>
          <cell r="U196">
            <v>41</v>
          </cell>
          <cell r="V196" t="e">
            <v>#N/A</v>
          </cell>
        </row>
        <row r="197">
          <cell r="A197">
            <v>461</v>
          </cell>
          <cell r="C197">
            <v>42786</v>
          </cell>
          <cell r="D197" t="str">
            <v>no</v>
          </cell>
          <cell r="E197" t="str">
            <v>OD</v>
          </cell>
          <cell r="G197" t="str">
            <v>Anne-Flore Ganny</v>
          </cell>
          <cell r="H197">
            <v>57.6</v>
          </cell>
          <cell r="J197" t="str">
            <v>C</v>
          </cell>
          <cell r="L197">
            <v>42786</v>
          </cell>
          <cell r="O197">
            <v>42816</v>
          </cell>
          <cell r="P197">
            <v>42786</v>
          </cell>
          <cell r="Q197" t="str">
            <v>Caisse</v>
          </cell>
          <cell r="R197" t="str">
            <v/>
          </cell>
          <cell r="S197" t="str">
            <v>payé</v>
          </cell>
          <cell r="T197" t="str">
            <v/>
          </cell>
          <cell r="U197">
            <v>0</v>
          </cell>
          <cell r="V197" t="e">
            <v>#N/A</v>
          </cell>
        </row>
        <row r="198">
          <cell r="A198">
            <v>170124</v>
          </cell>
          <cell r="C198">
            <v>42786</v>
          </cell>
          <cell r="D198" t="str">
            <v>x</v>
          </cell>
          <cell r="G198" t="str">
            <v>SPA du Haut Léman</v>
          </cell>
          <cell r="H198">
            <v>999.45</v>
          </cell>
          <cell r="J198" t="str">
            <v>M</v>
          </cell>
          <cell r="K198" t="str">
            <v>Karo</v>
          </cell>
          <cell r="L198">
            <v>42786</v>
          </cell>
          <cell r="O198">
            <v>42816</v>
          </cell>
          <cell r="P198">
            <v>42786</v>
          </cell>
          <cell r="Q198" t="str">
            <v>Raiffeisen</v>
          </cell>
          <cell r="R198" t="str">
            <v/>
          </cell>
          <cell r="S198" t="str">
            <v>payé</v>
          </cell>
          <cell r="T198" t="str">
            <v/>
          </cell>
          <cell r="U198">
            <v>0</v>
          </cell>
          <cell r="V198" t="e">
            <v>#N/A</v>
          </cell>
        </row>
        <row r="199">
          <cell r="A199">
            <v>170134</v>
          </cell>
          <cell r="C199">
            <v>42786</v>
          </cell>
          <cell r="D199" t="str">
            <v>x</v>
          </cell>
          <cell r="G199" t="str">
            <v>Antiglio SA, M. Schafer</v>
          </cell>
          <cell r="H199">
            <v>1332.95</v>
          </cell>
          <cell r="I199"/>
          <cell r="J199" t="str">
            <v>M</v>
          </cell>
          <cell r="L199">
            <v>42786</v>
          </cell>
          <cell r="N199" t="str">
            <v>net à 10 jours</v>
          </cell>
          <cell r="O199">
            <v>42816</v>
          </cell>
          <cell r="P199">
            <v>42790</v>
          </cell>
          <cell r="Q199" t="str">
            <v>Raiffeisen</v>
          </cell>
          <cell r="R199" t="str">
            <v/>
          </cell>
          <cell r="S199" t="str">
            <v>payé</v>
          </cell>
          <cell r="T199" t="str">
            <v/>
          </cell>
          <cell r="U199">
            <v>4</v>
          </cell>
          <cell r="V199" t="e">
            <v>#N/A</v>
          </cell>
        </row>
        <row r="200">
          <cell r="A200">
            <v>170105</v>
          </cell>
          <cell r="C200">
            <v>42786</v>
          </cell>
          <cell r="D200" t="str">
            <v>x</v>
          </cell>
          <cell r="G200" t="str">
            <v>Route Modernes</v>
          </cell>
          <cell r="H200">
            <v>1332.95</v>
          </cell>
          <cell r="I200"/>
          <cell r="J200" t="str">
            <v>M</v>
          </cell>
          <cell r="L200">
            <v>42786</v>
          </cell>
          <cell r="N200" t="str">
            <v>net à 10 jours</v>
          </cell>
          <cell r="O200">
            <v>42816</v>
          </cell>
          <cell r="P200">
            <v>42790</v>
          </cell>
          <cell r="Q200" t="str">
            <v>Raiffeisen</v>
          </cell>
          <cell r="R200" t="str">
            <v/>
          </cell>
          <cell r="S200" t="str">
            <v>payé</v>
          </cell>
          <cell r="T200" t="str">
            <v/>
          </cell>
          <cell r="U200">
            <v>4</v>
          </cell>
          <cell r="V200" t="e">
            <v>#N/A</v>
          </cell>
        </row>
        <row r="201">
          <cell r="A201">
            <v>170109</v>
          </cell>
          <cell r="C201">
            <v>42786</v>
          </cell>
          <cell r="D201" t="str">
            <v>x</v>
          </cell>
          <cell r="G201" t="str">
            <v>Ecole Sofia</v>
          </cell>
          <cell r="H201">
            <v>436.05</v>
          </cell>
          <cell r="J201" t="str">
            <v>P</v>
          </cell>
          <cell r="K201" t="str">
            <v>MAT</v>
          </cell>
          <cell r="L201">
            <v>42787</v>
          </cell>
          <cell r="O201">
            <v>42816</v>
          </cell>
          <cell r="P201">
            <v>42796</v>
          </cell>
          <cell r="Q201" t="str">
            <v>Raiffeisen</v>
          </cell>
          <cell r="R201" t="str">
            <v/>
          </cell>
          <cell r="S201" t="str">
            <v>payé</v>
          </cell>
          <cell r="T201" t="str">
            <v/>
          </cell>
          <cell r="U201">
            <v>9</v>
          </cell>
          <cell r="V201" t="e">
            <v>#N/A</v>
          </cell>
        </row>
        <row r="202">
          <cell r="A202">
            <v>170130</v>
          </cell>
          <cell r="C202">
            <v>42786</v>
          </cell>
          <cell r="D202" t="str">
            <v>x</v>
          </cell>
          <cell r="G202" t="str">
            <v>Prodimport</v>
          </cell>
          <cell r="H202">
            <v>184.5</v>
          </cell>
          <cell r="J202" t="str">
            <v>P</v>
          </cell>
          <cell r="K202" t="str">
            <v>MAT</v>
          </cell>
          <cell r="L202">
            <v>42787</v>
          </cell>
          <cell r="O202">
            <v>42816</v>
          </cell>
          <cell r="P202">
            <v>42807</v>
          </cell>
          <cell r="Q202" t="str">
            <v>Raiffeisen</v>
          </cell>
          <cell r="R202" t="str">
            <v/>
          </cell>
          <cell r="S202" t="str">
            <v>payé</v>
          </cell>
          <cell r="T202" t="str">
            <v/>
          </cell>
          <cell r="U202">
            <v>20</v>
          </cell>
          <cell r="V202" t="e">
            <v>#N/A</v>
          </cell>
        </row>
        <row r="203">
          <cell r="A203">
            <v>170132</v>
          </cell>
          <cell r="B203" t="str">
            <v>232/MVYRNZKEN</v>
          </cell>
          <cell r="C203">
            <v>42786</v>
          </cell>
          <cell r="D203" t="str">
            <v>x</v>
          </cell>
          <cell r="E203"/>
          <cell r="F203"/>
          <cell r="G203" t="str">
            <v>Transversal Architectes Sarl</v>
          </cell>
          <cell r="H203">
            <v>0</v>
          </cell>
          <cell r="I203"/>
          <cell r="J203" t="str">
            <v>M</v>
          </cell>
          <cell r="K203"/>
          <cell r="L203">
            <v>42786</v>
          </cell>
          <cell r="M203"/>
          <cell r="N203" t="str">
            <v>annulé</v>
          </cell>
          <cell r="O203">
            <v>42816</v>
          </cell>
          <cell r="P203">
            <v>42809</v>
          </cell>
          <cell r="Q203" t="str">
            <v>ANNULE</v>
          </cell>
          <cell r="R203" t="str">
            <v/>
          </cell>
          <cell r="S203" t="str">
            <v>payé</v>
          </cell>
          <cell r="T203" t="str">
            <v/>
          </cell>
          <cell r="U203">
            <v>23</v>
          </cell>
          <cell r="V203" t="e">
            <v>#N/A</v>
          </cell>
        </row>
        <row r="204">
          <cell r="A204">
            <v>170100</v>
          </cell>
          <cell r="C204">
            <v>42786</v>
          </cell>
          <cell r="D204" t="str">
            <v>x</v>
          </cell>
          <cell r="G204" t="str">
            <v>Marti Construction</v>
          </cell>
          <cell r="H204">
            <v>564.95000000000005</v>
          </cell>
          <cell r="J204" t="str">
            <v>P</v>
          </cell>
          <cell r="K204" t="str">
            <v>MAT</v>
          </cell>
          <cell r="L204">
            <v>42787</v>
          </cell>
          <cell r="O204">
            <v>42816</v>
          </cell>
          <cell r="P204">
            <v>42811</v>
          </cell>
          <cell r="Q204" t="str">
            <v>Raiffeisen</v>
          </cell>
          <cell r="R204" t="str">
            <v/>
          </cell>
          <cell r="S204" t="str">
            <v>payé</v>
          </cell>
          <cell r="T204" t="str">
            <v/>
          </cell>
          <cell r="U204">
            <v>24</v>
          </cell>
          <cell r="V204" t="e">
            <v>#N/A</v>
          </cell>
        </row>
        <row r="205">
          <cell r="A205">
            <v>170129</v>
          </cell>
          <cell r="C205">
            <v>42786</v>
          </cell>
          <cell r="D205" t="str">
            <v>x</v>
          </cell>
          <cell r="G205" t="str">
            <v>USBfactory</v>
          </cell>
          <cell r="H205">
            <v>108.25</v>
          </cell>
          <cell r="J205" t="str">
            <v>P</v>
          </cell>
          <cell r="K205" t="str">
            <v>MAT</v>
          </cell>
          <cell r="L205">
            <v>42787</v>
          </cell>
          <cell r="O205">
            <v>42816</v>
          </cell>
          <cell r="P205">
            <v>42816</v>
          </cell>
          <cell r="Q205" t="str">
            <v>Raiffeisen</v>
          </cell>
          <cell r="R205" t="str">
            <v/>
          </cell>
          <cell r="S205" t="str">
            <v>payé</v>
          </cell>
          <cell r="T205" t="str">
            <v/>
          </cell>
          <cell r="U205">
            <v>29</v>
          </cell>
          <cell r="V205" t="e">
            <v>#N/A</v>
          </cell>
        </row>
        <row r="206">
          <cell r="A206">
            <v>170122</v>
          </cell>
          <cell r="C206">
            <v>42786</v>
          </cell>
          <cell r="D206" t="str">
            <v>no</v>
          </cell>
          <cell r="E206" t="str">
            <v>KIB</v>
          </cell>
          <cell r="G206" t="str">
            <v>Orllati Logistique SA</v>
          </cell>
          <cell r="H206">
            <v>989.3</v>
          </cell>
          <cell r="J206" t="str">
            <v>P</v>
          </cell>
          <cell r="K206" t="str">
            <v>MAT</v>
          </cell>
          <cell r="L206">
            <v>42787</v>
          </cell>
          <cell r="N206" t="str">
            <v>renvoyé le 28.02.2017 car ref faux</v>
          </cell>
          <cell r="O206">
            <v>42816</v>
          </cell>
          <cell r="P206">
            <v>42821</v>
          </cell>
          <cell r="Q206" t="str">
            <v>Raiffeisen</v>
          </cell>
          <cell r="R206" t="str">
            <v/>
          </cell>
          <cell r="S206" t="str">
            <v>payé</v>
          </cell>
          <cell r="T206" t="str">
            <v/>
          </cell>
          <cell r="U206">
            <v>34</v>
          </cell>
          <cell r="V206" t="e">
            <v>#N/A</v>
          </cell>
        </row>
        <row r="207">
          <cell r="A207">
            <v>170112</v>
          </cell>
          <cell r="C207">
            <v>42786</v>
          </cell>
          <cell r="D207" t="str">
            <v>x</v>
          </cell>
          <cell r="G207" t="str">
            <v>Braillard Fers</v>
          </cell>
          <cell r="H207">
            <v>1343.75</v>
          </cell>
          <cell r="J207" t="str">
            <v>P</v>
          </cell>
          <cell r="K207" t="str">
            <v>MAT</v>
          </cell>
          <cell r="L207">
            <v>42787</v>
          </cell>
          <cell r="O207">
            <v>42816</v>
          </cell>
          <cell r="P207">
            <v>42829</v>
          </cell>
          <cell r="Q207" t="str">
            <v>Raiffeisen</v>
          </cell>
          <cell r="R207" t="str">
            <v/>
          </cell>
          <cell r="S207" t="str">
            <v>payé</v>
          </cell>
          <cell r="T207" t="str">
            <v/>
          </cell>
          <cell r="U207">
            <v>42</v>
          </cell>
          <cell r="V207" t="e">
            <v>#N/A</v>
          </cell>
        </row>
        <row r="208">
          <cell r="A208">
            <v>170096</v>
          </cell>
          <cell r="C208">
            <v>42786</v>
          </cell>
          <cell r="D208" t="str">
            <v>no</v>
          </cell>
          <cell r="E208" t="str">
            <v>OD</v>
          </cell>
          <cell r="G208" t="str">
            <v>Construction Perret SA</v>
          </cell>
          <cell r="H208">
            <v>126.35</v>
          </cell>
          <cell r="J208" t="str">
            <v>P</v>
          </cell>
          <cell r="K208" t="str">
            <v>MAT</v>
          </cell>
          <cell r="L208">
            <v>42787</v>
          </cell>
          <cell r="O208">
            <v>42816</v>
          </cell>
          <cell r="P208">
            <v>42830</v>
          </cell>
          <cell r="Q208" t="str">
            <v>Raiffeisen</v>
          </cell>
          <cell r="R208" t="str">
            <v/>
          </cell>
          <cell r="S208" t="str">
            <v>payé</v>
          </cell>
          <cell r="T208" t="str">
            <v/>
          </cell>
          <cell r="U208">
            <v>43</v>
          </cell>
          <cell r="V208" t="e">
            <v>#N/A</v>
          </cell>
        </row>
        <row r="209">
          <cell r="A209">
            <v>170106</v>
          </cell>
          <cell r="C209">
            <v>42786</v>
          </cell>
          <cell r="D209" t="str">
            <v>no</v>
          </cell>
          <cell r="E209" t="str">
            <v>OD</v>
          </cell>
          <cell r="G209" t="str">
            <v>Construction Perret SA</v>
          </cell>
          <cell r="H209">
            <v>13.85</v>
          </cell>
          <cell r="J209" t="str">
            <v>P</v>
          </cell>
          <cell r="K209" t="str">
            <v>MAT</v>
          </cell>
          <cell r="L209">
            <v>42787</v>
          </cell>
          <cell r="O209">
            <v>42816</v>
          </cell>
          <cell r="P209">
            <v>42830</v>
          </cell>
          <cell r="Q209" t="str">
            <v>Raiffeisen</v>
          </cell>
          <cell r="R209" t="str">
            <v/>
          </cell>
          <cell r="S209" t="str">
            <v>payé</v>
          </cell>
          <cell r="T209" t="str">
            <v/>
          </cell>
          <cell r="U209">
            <v>43</v>
          </cell>
          <cell r="V209" t="e">
            <v>#N/A</v>
          </cell>
        </row>
        <row r="210">
          <cell r="A210">
            <v>170120</v>
          </cell>
          <cell r="C210">
            <v>42786</v>
          </cell>
          <cell r="D210" t="str">
            <v>x</v>
          </cell>
          <cell r="G210" t="str">
            <v>Maulini SA</v>
          </cell>
          <cell r="H210">
            <v>1151.95</v>
          </cell>
          <cell r="J210" t="str">
            <v>P</v>
          </cell>
          <cell r="K210" t="str">
            <v>MAT</v>
          </cell>
          <cell r="L210">
            <v>42787</v>
          </cell>
          <cell r="O210">
            <v>42816</v>
          </cell>
          <cell r="P210">
            <v>42825</v>
          </cell>
          <cell r="Q210" t="str">
            <v>Raiffeisen</v>
          </cell>
          <cell r="R210" t="str">
            <v/>
          </cell>
          <cell r="S210" t="str">
            <v>payé</v>
          </cell>
          <cell r="T210" t="str">
            <v/>
          </cell>
          <cell r="U210">
            <v>38</v>
          </cell>
          <cell r="V210" t="e">
            <v>#N/A</v>
          </cell>
        </row>
        <row r="211">
          <cell r="A211">
            <v>170092</v>
          </cell>
          <cell r="C211">
            <v>42786</v>
          </cell>
          <cell r="D211" t="str">
            <v>x</v>
          </cell>
          <cell r="G211" t="str">
            <v>Mino SA</v>
          </cell>
          <cell r="H211">
            <v>382.3</v>
          </cell>
          <cell r="J211" t="str">
            <v>P</v>
          </cell>
          <cell r="K211" t="str">
            <v>MAT</v>
          </cell>
          <cell r="L211">
            <v>42787</v>
          </cell>
          <cell r="O211">
            <v>42816</v>
          </cell>
          <cell r="P211">
            <v>42845</v>
          </cell>
          <cell r="Q211" t="str">
            <v>Raiffeisen</v>
          </cell>
          <cell r="R211" t="str">
            <v/>
          </cell>
          <cell r="S211" t="str">
            <v>payé</v>
          </cell>
          <cell r="T211" t="str">
            <v/>
          </cell>
          <cell r="U211">
            <v>58</v>
          </cell>
          <cell r="V211" t="e">
            <v>#N/A</v>
          </cell>
        </row>
        <row r="212">
          <cell r="A212">
            <v>170104</v>
          </cell>
          <cell r="C212">
            <v>42787</v>
          </cell>
          <cell r="D212" t="str">
            <v>x</v>
          </cell>
          <cell r="G212" t="str">
            <v>Riedo</v>
          </cell>
          <cell r="H212">
            <v>7025.35</v>
          </cell>
          <cell r="J212" t="str">
            <v>P</v>
          </cell>
          <cell r="L212">
            <v>42788</v>
          </cell>
          <cell r="N212" t="str">
            <v>2% Skonto, CHF 6884.85</v>
          </cell>
          <cell r="O212">
            <v>42817</v>
          </cell>
          <cell r="P212">
            <v>42803</v>
          </cell>
          <cell r="Q212" t="str">
            <v>Raiffeisen</v>
          </cell>
          <cell r="R212" t="str">
            <v/>
          </cell>
          <cell r="S212" t="str">
            <v>payé</v>
          </cell>
          <cell r="T212" t="str">
            <v/>
          </cell>
          <cell r="U212">
            <v>15</v>
          </cell>
          <cell r="V212" t="e">
            <v>#N/A</v>
          </cell>
        </row>
        <row r="213">
          <cell r="A213">
            <v>170097</v>
          </cell>
          <cell r="C213">
            <v>42787</v>
          </cell>
          <cell r="D213" t="str">
            <v>no</v>
          </cell>
          <cell r="E213" t="str">
            <v>KIB</v>
          </cell>
          <cell r="G213" t="str">
            <v>Construction Perret SA</v>
          </cell>
          <cell r="H213">
            <v>184.7</v>
          </cell>
          <cell r="J213" t="str">
            <v>P</v>
          </cell>
          <cell r="L213">
            <v>42788</v>
          </cell>
          <cell r="O213">
            <v>42817</v>
          </cell>
          <cell r="P213">
            <v>42830</v>
          </cell>
          <cell r="Q213" t="str">
            <v>Raiffeisen</v>
          </cell>
          <cell r="R213" t="str">
            <v/>
          </cell>
          <cell r="S213" t="str">
            <v>payé</v>
          </cell>
          <cell r="T213" t="str">
            <v/>
          </cell>
          <cell r="U213">
            <v>42</v>
          </cell>
          <cell r="V213" t="e">
            <v>#N/A</v>
          </cell>
        </row>
        <row r="214">
          <cell r="A214">
            <v>170098</v>
          </cell>
          <cell r="C214">
            <v>42787</v>
          </cell>
          <cell r="D214" t="str">
            <v>no</v>
          </cell>
          <cell r="E214" t="str">
            <v>KIB</v>
          </cell>
          <cell r="G214" t="str">
            <v>Construction Perret SA</v>
          </cell>
          <cell r="H214">
            <v>2230.85</v>
          </cell>
          <cell r="J214" t="str">
            <v>P</v>
          </cell>
          <cell r="L214">
            <v>42788</v>
          </cell>
          <cell r="O214">
            <v>42817</v>
          </cell>
          <cell r="P214">
            <v>42830</v>
          </cell>
          <cell r="Q214" t="str">
            <v>Raiffeisen</v>
          </cell>
          <cell r="R214" t="str">
            <v/>
          </cell>
          <cell r="S214" t="str">
            <v>payé</v>
          </cell>
          <cell r="T214" t="str">
            <v/>
          </cell>
          <cell r="U214">
            <v>42</v>
          </cell>
          <cell r="V214" t="e">
            <v>#N/A</v>
          </cell>
        </row>
        <row r="215">
          <cell r="A215">
            <v>170061</v>
          </cell>
          <cell r="C215">
            <v>42787</v>
          </cell>
          <cell r="D215" t="str">
            <v>T</v>
          </cell>
          <cell r="E215" t="str">
            <v>KIB</v>
          </cell>
          <cell r="G215" t="str">
            <v>Implenia</v>
          </cell>
          <cell r="H215">
            <v>1546.15</v>
          </cell>
          <cell r="J215" t="str">
            <v>P</v>
          </cell>
          <cell r="L215">
            <v>42788</v>
          </cell>
          <cell r="O215">
            <v>42817</v>
          </cell>
          <cell r="P215">
            <v>42831</v>
          </cell>
          <cell r="Q215" t="str">
            <v>Raiffeisen</v>
          </cell>
          <cell r="R215" t="str">
            <v/>
          </cell>
          <cell r="S215" t="str">
            <v>payé</v>
          </cell>
          <cell r="T215" t="str">
            <v/>
          </cell>
          <cell r="U215">
            <v>43</v>
          </cell>
          <cell r="V215" t="e">
            <v>#N/A</v>
          </cell>
        </row>
        <row r="216">
          <cell r="A216">
            <v>170126</v>
          </cell>
          <cell r="C216">
            <v>42787</v>
          </cell>
          <cell r="D216" t="str">
            <v>x</v>
          </cell>
          <cell r="G216" t="str">
            <v>LMT SA</v>
          </cell>
          <cell r="H216">
            <v>9468.1</v>
          </cell>
          <cell r="J216" t="str">
            <v>P</v>
          </cell>
          <cell r="L216">
            <v>42788</v>
          </cell>
          <cell r="O216">
            <v>42817</v>
          </cell>
          <cell r="P216">
            <v>42850</v>
          </cell>
          <cell r="Q216" t="str">
            <v>Raiffeisen</v>
          </cell>
          <cell r="R216" t="str">
            <v/>
          </cell>
          <cell r="S216" t="str">
            <v>payé</v>
          </cell>
          <cell r="T216" t="str">
            <v/>
          </cell>
          <cell r="U216">
            <v>62</v>
          </cell>
          <cell r="V216" t="e">
            <v>#N/A</v>
          </cell>
        </row>
        <row r="217">
          <cell r="A217">
            <v>170136</v>
          </cell>
          <cell r="C217">
            <v>42787</v>
          </cell>
          <cell r="D217" t="str">
            <v>x</v>
          </cell>
          <cell r="G217" t="str">
            <v>Steiner AG</v>
          </cell>
          <cell r="H217">
            <v>1015.1</v>
          </cell>
          <cell r="J217" t="str">
            <v>P</v>
          </cell>
          <cell r="L217">
            <v>42788</v>
          </cell>
          <cell r="O217">
            <v>42817</v>
          </cell>
          <cell r="P217">
            <v>42835</v>
          </cell>
          <cell r="Q217" t="str">
            <v>Raiffeisen</v>
          </cell>
          <cell r="R217" t="str">
            <v/>
          </cell>
          <cell r="S217" t="str">
            <v>payé</v>
          </cell>
          <cell r="T217" t="str">
            <v/>
          </cell>
          <cell r="U217">
            <v>47</v>
          </cell>
          <cell r="V217" t="e">
            <v>#N/A</v>
          </cell>
        </row>
        <row r="218">
          <cell r="A218">
            <v>170115</v>
          </cell>
          <cell r="C218">
            <v>42787</v>
          </cell>
          <cell r="D218" t="str">
            <v>T</v>
          </cell>
          <cell r="E218" t="str">
            <v>NAR</v>
          </cell>
          <cell r="G218" t="str">
            <v>Steiner AG</v>
          </cell>
          <cell r="H218">
            <v>2230.6999999999998</v>
          </cell>
          <cell r="J218" t="str">
            <v>P</v>
          </cell>
          <cell r="L218">
            <v>42788</v>
          </cell>
          <cell r="O218">
            <v>42817</v>
          </cell>
          <cell r="P218">
            <v>42835</v>
          </cell>
          <cell r="Q218" t="str">
            <v>Raiffeisen</v>
          </cell>
          <cell r="R218" t="str">
            <v/>
          </cell>
          <cell r="S218" t="str">
            <v>payé</v>
          </cell>
          <cell r="T218" t="str">
            <v/>
          </cell>
          <cell r="U218">
            <v>47</v>
          </cell>
          <cell r="V218">
            <v>42878</v>
          </cell>
        </row>
        <row r="219">
          <cell r="A219">
            <v>170141</v>
          </cell>
          <cell r="C219">
            <v>42788</v>
          </cell>
          <cell r="D219" t="str">
            <v>x</v>
          </cell>
          <cell r="G219" t="str">
            <v>M. Louis Porret</v>
          </cell>
          <cell r="H219">
            <v>198.2</v>
          </cell>
          <cell r="J219" t="str">
            <v>M</v>
          </cell>
          <cell r="K219" t="str">
            <v>KP</v>
          </cell>
          <cell r="L219">
            <v>42788</v>
          </cell>
          <cell r="O219">
            <v>42818</v>
          </cell>
          <cell r="P219">
            <v>42789</v>
          </cell>
          <cell r="Q219" t="str">
            <v>Raiffeisen</v>
          </cell>
          <cell r="R219" t="str">
            <v/>
          </cell>
          <cell r="S219" t="str">
            <v>payé</v>
          </cell>
          <cell r="T219" t="str">
            <v/>
          </cell>
          <cell r="U219">
            <v>1</v>
          </cell>
          <cell r="V219" t="e">
            <v>#N/A</v>
          </cell>
        </row>
        <row r="220">
          <cell r="A220">
            <v>462</v>
          </cell>
          <cell r="C220">
            <v>42788</v>
          </cell>
          <cell r="D220" t="str">
            <v>x</v>
          </cell>
          <cell r="G220" t="str">
            <v>Laboratoire Dr Paul Herzog SA</v>
          </cell>
          <cell r="H220">
            <v>632.45000000000005</v>
          </cell>
          <cell r="J220" t="str">
            <v>S</v>
          </cell>
          <cell r="L220">
            <v>42788</v>
          </cell>
          <cell r="N220" t="str">
            <v>Sum up le 22.02.17, frais 15.61</v>
          </cell>
          <cell r="O220">
            <v>42818</v>
          </cell>
          <cell r="P220">
            <v>42796</v>
          </cell>
          <cell r="Q220" t="str">
            <v>Raiffeisen</v>
          </cell>
          <cell r="R220" t="str">
            <v/>
          </cell>
          <cell r="S220" t="str">
            <v>payé</v>
          </cell>
          <cell r="T220" t="str">
            <v/>
          </cell>
          <cell r="U220">
            <v>8</v>
          </cell>
          <cell r="V220" t="e">
            <v>#N/A</v>
          </cell>
        </row>
        <row r="221">
          <cell r="A221">
            <v>170148</v>
          </cell>
          <cell r="C221">
            <v>42789</v>
          </cell>
          <cell r="D221" t="str">
            <v>x</v>
          </cell>
          <cell r="G221" t="str">
            <v>Mme. Pat Porchet</v>
          </cell>
          <cell r="H221">
            <v>158.4</v>
          </cell>
          <cell r="J221" t="str">
            <v>R</v>
          </cell>
          <cell r="L221">
            <v>42790</v>
          </cell>
          <cell r="O221">
            <v>42819</v>
          </cell>
          <cell r="P221">
            <v>42790</v>
          </cell>
          <cell r="Q221" t="str">
            <v>Caisse</v>
          </cell>
          <cell r="R221" t="str">
            <v/>
          </cell>
          <cell r="S221" t="str">
            <v>payé</v>
          </cell>
          <cell r="T221" t="str">
            <v/>
          </cell>
          <cell r="U221">
            <v>0</v>
          </cell>
          <cell r="V221" t="e">
            <v>#N/A</v>
          </cell>
        </row>
        <row r="222">
          <cell r="A222">
            <v>170143</v>
          </cell>
          <cell r="C222">
            <v>42790</v>
          </cell>
          <cell r="D222" t="str">
            <v>no</v>
          </cell>
          <cell r="E222" t="str">
            <v>OD</v>
          </cell>
          <cell r="G222" t="str">
            <v>Laboratoires Mined'or Sa</v>
          </cell>
          <cell r="H222">
            <v>805.95</v>
          </cell>
          <cell r="J222" t="str">
            <v>P</v>
          </cell>
          <cell r="L222">
            <v>42790</v>
          </cell>
          <cell r="O222">
            <v>42820</v>
          </cell>
          <cell r="P222">
            <v>42802</v>
          </cell>
          <cell r="Q222" t="str">
            <v>Raiffeisen</v>
          </cell>
          <cell r="R222" t="str">
            <v/>
          </cell>
          <cell r="S222" t="str">
            <v>payé</v>
          </cell>
          <cell r="T222" t="str">
            <v/>
          </cell>
          <cell r="U222">
            <v>12</v>
          </cell>
          <cell r="V222" t="e">
            <v>#N/A</v>
          </cell>
        </row>
        <row r="223">
          <cell r="A223">
            <v>170128</v>
          </cell>
          <cell r="C223">
            <v>42790</v>
          </cell>
          <cell r="D223" t="str">
            <v>x</v>
          </cell>
          <cell r="G223" t="str">
            <v>Toneatti AG</v>
          </cell>
          <cell r="H223">
            <v>1241.1500000000001</v>
          </cell>
          <cell r="J223" t="str">
            <v>P</v>
          </cell>
          <cell r="L223">
            <v>42790</v>
          </cell>
          <cell r="O223">
            <v>42820</v>
          </cell>
          <cell r="P223">
            <v>42803</v>
          </cell>
          <cell r="Q223" t="str">
            <v>Raiffeisen</v>
          </cell>
          <cell r="R223" t="str">
            <v/>
          </cell>
          <cell r="S223" t="str">
            <v>payé</v>
          </cell>
          <cell r="T223" t="str">
            <v/>
          </cell>
          <cell r="U223">
            <v>13</v>
          </cell>
          <cell r="V223" t="e">
            <v>#N/A</v>
          </cell>
        </row>
        <row r="224">
          <cell r="A224">
            <v>170137</v>
          </cell>
          <cell r="C224">
            <v>42790</v>
          </cell>
          <cell r="D224" t="str">
            <v>x</v>
          </cell>
          <cell r="G224" t="str">
            <v>P. Bernasconi</v>
          </cell>
          <cell r="H224">
            <v>445.2</v>
          </cell>
          <cell r="J224" t="str">
            <v>P</v>
          </cell>
          <cell r="L224">
            <v>42790</v>
          </cell>
          <cell r="N224" t="str">
            <v>Escompte -CHF 8.90</v>
          </cell>
          <cell r="O224">
            <v>42820</v>
          </cell>
          <cell r="P224">
            <v>42810</v>
          </cell>
          <cell r="Q224" t="str">
            <v>Raiffeisen</v>
          </cell>
          <cell r="R224" t="str">
            <v/>
          </cell>
          <cell r="S224" t="str">
            <v>payé</v>
          </cell>
          <cell r="T224" t="str">
            <v/>
          </cell>
          <cell r="U224">
            <v>20</v>
          </cell>
          <cell r="V224" t="e">
            <v>#N/A</v>
          </cell>
        </row>
        <row r="225">
          <cell r="A225">
            <v>170085</v>
          </cell>
          <cell r="C225">
            <v>42790</v>
          </cell>
          <cell r="D225" t="str">
            <v>x</v>
          </cell>
          <cell r="G225" t="str">
            <v>Construction Perret SA</v>
          </cell>
          <cell r="H225">
            <v>2716.2</v>
          </cell>
          <cell r="J225" t="str">
            <v>P</v>
          </cell>
          <cell r="L225">
            <v>42790</v>
          </cell>
          <cell r="O225">
            <v>42820</v>
          </cell>
          <cell r="P225">
            <v>42815</v>
          </cell>
          <cell r="Q225" t="str">
            <v>Raiffeisen</v>
          </cell>
          <cell r="R225" t="str">
            <v/>
          </cell>
          <cell r="S225" t="str">
            <v>payé</v>
          </cell>
          <cell r="T225" t="str">
            <v/>
          </cell>
          <cell r="U225">
            <v>25</v>
          </cell>
          <cell r="V225" t="e">
            <v>#N/A</v>
          </cell>
        </row>
        <row r="226">
          <cell r="A226">
            <v>170121</v>
          </cell>
          <cell r="C226">
            <v>42790</v>
          </cell>
          <cell r="D226" t="str">
            <v>x</v>
          </cell>
          <cell r="G226" t="str">
            <v>Ropraz SA Romont</v>
          </cell>
          <cell r="H226">
            <v>301</v>
          </cell>
          <cell r="J226" t="str">
            <v>P</v>
          </cell>
          <cell r="L226">
            <v>42790</v>
          </cell>
          <cell r="O226">
            <v>42820</v>
          </cell>
          <cell r="P226">
            <v>42818</v>
          </cell>
          <cell r="Q226" t="str">
            <v>Raiffeisen</v>
          </cell>
          <cell r="R226" t="str">
            <v/>
          </cell>
          <cell r="S226" t="str">
            <v>payé</v>
          </cell>
          <cell r="T226" t="str">
            <v/>
          </cell>
          <cell r="U226">
            <v>28</v>
          </cell>
          <cell r="V226" t="e">
            <v>#N/A</v>
          </cell>
        </row>
        <row r="227">
          <cell r="A227">
            <v>170009</v>
          </cell>
          <cell r="C227">
            <v>42790</v>
          </cell>
          <cell r="D227" t="str">
            <v>x</v>
          </cell>
          <cell r="G227" t="str">
            <v>Ca-Balaie.com SA</v>
          </cell>
          <cell r="H227">
            <v>224.55</v>
          </cell>
          <cell r="J227" t="str">
            <v>P</v>
          </cell>
          <cell r="L227">
            <v>42794</v>
          </cell>
          <cell r="O227">
            <v>42820</v>
          </cell>
          <cell r="P227">
            <v>42824</v>
          </cell>
          <cell r="Q227" t="str">
            <v>Raiffeisen</v>
          </cell>
          <cell r="R227" t="str">
            <v/>
          </cell>
          <cell r="S227" t="str">
            <v>payé</v>
          </cell>
          <cell r="T227" t="str">
            <v/>
          </cell>
          <cell r="U227">
            <v>30</v>
          </cell>
          <cell r="V227" t="e">
            <v>#N/A</v>
          </cell>
        </row>
        <row r="228">
          <cell r="A228">
            <v>170081</v>
          </cell>
          <cell r="C228">
            <v>42790</v>
          </cell>
          <cell r="D228" t="str">
            <v>x</v>
          </cell>
          <cell r="G228" t="str">
            <v>Implenia</v>
          </cell>
          <cell r="H228">
            <v>1385.1</v>
          </cell>
          <cell r="J228" t="str">
            <v>P</v>
          </cell>
          <cell r="L228">
            <v>42790</v>
          </cell>
          <cell r="O228">
            <v>42820</v>
          </cell>
          <cell r="P228">
            <v>42831</v>
          </cell>
          <cell r="Q228" t="str">
            <v>Raiffeisen</v>
          </cell>
          <cell r="R228" t="str">
            <v/>
          </cell>
          <cell r="S228" t="str">
            <v>payé</v>
          </cell>
          <cell r="T228" t="str">
            <v/>
          </cell>
          <cell r="U228">
            <v>41</v>
          </cell>
          <cell r="V228" t="e">
            <v>#N/A</v>
          </cell>
        </row>
        <row r="229">
          <cell r="A229">
            <v>170123</v>
          </cell>
          <cell r="B229" t="str">
            <v>MULASAIKZ</v>
          </cell>
          <cell r="C229">
            <v>42790</v>
          </cell>
          <cell r="D229" t="str">
            <v>x</v>
          </cell>
          <cell r="G229" t="str">
            <v>Loxam Access</v>
          </cell>
          <cell r="H229">
            <v>519.35</v>
          </cell>
          <cell r="J229" t="str">
            <v>P</v>
          </cell>
          <cell r="L229">
            <v>42790</v>
          </cell>
          <cell r="O229">
            <v>42820</v>
          </cell>
          <cell r="P229">
            <v>42836</v>
          </cell>
          <cell r="Q229" t="str">
            <v>Raiffeisen</v>
          </cell>
          <cell r="R229" t="str">
            <v/>
          </cell>
          <cell r="S229" t="str">
            <v>payé</v>
          </cell>
          <cell r="T229" t="str">
            <v/>
          </cell>
          <cell r="U229">
            <v>46</v>
          </cell>
          <cell r="V229" t="e">
            <v>#N/A</v>
          </cell>
        </row>
        <row r="230">
          <cell r="A230">
            <v>170158</v>
          </cell>
          <cell r="C230">
            <v>42793</v>
          </cell>
          <cell r="D230" t="str">
            <v>x</v>
          </cell>
          <cell r="G230" t="str">
            <v>Egger &amp; Fils</v>
          </cell>
          <cell r="H230">
            <v>396.35</v>
          </cell>
          <cell r="J230" t="str">
            <v>C</v>
          </cell>
          <cell r="K230" t="str">
            <v>KP</v>
          </cell>
          <cell r="L230">
            <v>42794</v>
          </cell>
          <cell r="O230">
            <v>42823</v>
          </cell>
          <cell r="P230">
            <v>42794</v>
          </cell>
          <cell r="Q230" t="str">
            <v>Caisse</v>
          </cell>
          <cell r="R230" t="str">
            <v/>
          </cell>
          <cell r="S230" t="str">
            <v>payé</v>
          </cell>
          <cell r="T230" t="str">
            <v/>
          </cell>
          <cell r="U230">
            <v>0</v>
          </cell>
          <cell r="V230" t="e">
            <v>#N/A</v>
          </cell>
        </row>
        <row r="231">
          <cell r="A231">
            <v>463</v>
          </cell>
          <cell r="C231">
            <v>42793</v>
          </cell>
          <cell r="D231" t="str">
            <v>x</v>
          </cell>
          <cell r="G231" t="str">
            <v>Vente Directe</v>
          </cell>
          <cell r="H231">
            <v>149</v>
          </cell>
          <cell r="J231" t="str">
            <v>S</v>
          </cell>
          <cell r="L231">
            <v>42793</v>
          </cell>
          <cell r="N231" t="str">
            <v>Sum up le 27.02.2017, Frais 2.24</v>
          </cell>
          <cell r="O231">
            <v>42823</v>
          </cell>
          <cell r="P231">
            <v>42798</v>
          </cell>
          <cell r="Q231" t="str">
            <v>Raiffeisen</v>
          </cell>
          <cell r="R231" t="str">
            <v/>
          </cell>
          <cell r="S231" t="str">
            <v>payé</v>
          </cell>
          <cell r="T231" t="str">
            <v/>
          </cell>
          <cell r="U231">
            <v>5</v>
          </cell>
          <cell r="V231" t="e">
            <v>#N/A</v>
          </cell>
        </row>
        <row r="232">
          <cell r="A232">
            <v>170145</v>
          </cell>
          <cell r="C232">
            <v>42793</v>
          </cell>
          <cell r="D232" t="str">
            <v>no</v>
          </cell>
          <cell r="E232" t="str">
            <v>KIB</v>
          </cell>
          <cell r="G232" t="str">
            <v>Laurent Membrez SA</v>
          </cell>
          <cell r="H232">
            <v>1927.8</v>
          </cell>
          <cell r="J232" t="str">
            <v>P</v>
          </cell>
          <cell r="L232">
            <v>42794</v>
          </cell>
          <cell r="O232">
            <v>42823</v>
          </cell>
          <cell r="P232">
            <v>42824</v>
          </cell>
          <cell r="Q232" t="str">
            <v>Raiffeisen</v>
          </cell>
          <cell r="R232" t="str">
            <v/>
          </cell>
          <cell r="S232" t="str">
            <v>payé</v>
          </cell>
          <cell r="T232" t="str">
            <v/>
          </cell>
          <cell r="U232">
            <v>30</v>
          </cell>
          <cell r="V232" t="e">
            <v>#N/A</v>
          </cell>
        </row>
        <row r="233">
          <cell r="A233">
            <v>170167</v>
          </cell>
          <cell r="C233">
            <v>42794</v>
          </cell>
          <cell r="D233" t="str">
            <v>x</v>
          </cell>
          <cell r="G233" t="str">
            <v>ECM SA</v>
          </cell>
          <cell r="H233">
            <v>177.1</v>
          </cell>
          <cell r="J233" t="str">
            <v>R</v>
          </cell>
          <cell r="K233" t="str">
            <v>pris par Noemie</v>
          </cell>
          <cell r="L233">
            <v>42795</v>
          </cell>
          <cell r="O233">
            <v>42824</v>
          </cell>
          <cell r="P233">
            <v>42807</v>
          </cell>
          <cell r="Q233" t="str">
            <v>Raiffeisen</v>
          </cell>
          <cell r="R233" t="str">
            <v/>
          </cell>
          <cell r="S233" t="str">
            <v>payé</v>
          </cell>
          <cell r="T233" t="str">
            <v/>
          </cell>
          <cell r="U233">
            <v>12</v>
          </cell>
          <cell r="V233" t="e">
            <v>#N/A</v>
          </cell>
        </row>
        <row r="234">
          <cell r="A234">
            <v>170159</v>
          </cell>
          <cell r="C234">
            <v>42794</v>
          </cell>
          <cell r="D234" t="str">
            <v>x</v>
          </cell>
          <cell r="G234" t="str">
            <v>Boxplay</v>
          </cell>
          <cell r="H234">
            <v>588.5</v>
          </cell>
          <cell r="J234" t="str">
            <v>P</v>
          </cell>
          <cell r="L234">
            <v>42795</v>
          </cell>
          <cell r="N234" t="str">
            <v>2.3 % Skonto, CHF 575.-</v>
          </cell>
          <cell r="O234">
            <v>42824</v>
          </cell>
          <cell r="P234">
            <v>42816</v>
          </cell>
          <cell r="Q234" t="str">
            <v>Raiffeisen</v>
          </cell>
          <cell r="R234" t="str">
            <v/>
          </cell>
          <cell r="S234" t="str">
            <v>payé</v>
          </cell>
          <cell r="T234" t="str">
            <v/>
          </cell>
          <cell r="U234">
            <v>21</v>
          </cell>
          <cell r="V234" t="e">
            <v>#N/A</v>
          </cell>
        </row>
        <row r="235">
          <cell r="A235">
            <v>170146</v>
          </cell>
          <cell r="C235">
            <v>42794</v>
          </cell>
          <cell r="D235" t="str">
            <v>no</v>
          </cell>
          <cell r="E235" t="str">
            <v>KIB</v>
          </cell>
          <cell r="G235" t="str">
            <v>Frutiger SA</v>
          </cell>
          <cell r="H235">
            <v>311.85000000000002</v>
          </cell>
          <cell r="J235" t="str">
            <v>P</v>
          </cell>
          <cell r="L235">
            <v>42795</v>
          </cell>
          <cell r="N235"/>
          <cell r="O235">
            <v>42824</v>
          </cell>
          <cell r="P235">
            <v>42816</v>
          </cell>
          <cell r="Q235" t="str">
            <v>Raiffeisen</v>
          </cell>
          <cell r="R235" t="str">
            <v/>
          </cell>
          <cell r="S235" t="str">
            <v>payé</v>
          </cell>
          <cell r="T235" t="str">
            <v/>
          </cell>
          <cell r="U235">
            <v>21</v>
          </cell>
          <cell r="V235" t="e">
            <v>#N/A</v>
          </cell>
        </row>
        <row r="236">
          <cell r="A236">
            <v>170111</v>
          </cell>
          <cell r="C236">
            <v>42794</v>
          </cell>
          <cell r="D236" t="str">
            <v>x</v>
          </cell>
          <cell r="G236" t="str">
            <v>Marti Construction</v>
          </cell>
          <cell r="H236">
            <v>1633.75</v>
          </cell>
          <cell r="J236" t="str">
            <v>P</v>
          </cell>
          <cell r="L236">
            <v>42795</v>
          </cell>
          <cell r="O236">
            <v>42824</v>
          </cell>
          <cell r="P236">
            <v>42818</v>
          </cell>
          <cell r="Q236" t="str">
            <v>Raiffeisen</v>
          </cell>
          <cell r="R236" t="str">
            <v/>
          </cell>
          <cell r="S236" t="str">
            <v>payé</v>
          </cell>
          <cell r="T236" t="str">
            <v/>
          </cell>
          <cell r="U236">
            <v>23</v>
          </cell>
          <cell r="V236" t="e">
            <v>#N/A</v>
          </cell>
        </row>
        <row r="237">
          <cell r="A237">
            <v>170163</v>
          </cell>
          <cell r="C237">
            <v>42794</v>
          </cell>
          <cell r="D237" t="str">
            <v>x</v>
          </cell>
          <cell r="G237" t="str">
            <v>Marti Construction</v>
          </cell>
          <cell r="H237">
            <v>505</v>
          </cell>
          <cell r="J237" t="str">
            <v>P</v>
          </cell>
          <cell r="L237">
            <v>42795</v>
          </cell>
          <cell r="N237"/>
          <cell r="O237">
            <v>42824</v>
          </cell>
          <cell r="P237">
            <v>42818</v>
          </cell>
          <cell r="Q237" t="str">
            <v>Raiffeisen</v>
          </cell>
          <cell r="R237" t="str">
            <v/>
          </cell>
          <cell r="S237" t="str">
            <v>payé</v>
          </cell>
          <cell r="T237" t="str">
            <v/>
          </cell>
          <cell r="U237">
            <v>23</v>
          </cell>
          <cell r="V237" t="e">
            <v>#N/A</v>
          </cell>
        </row>
        <row r="238">
          <cell r="A238">
            <v>170151</v>
          </cell>
          <cell r="C238">
            <v>42794</v>
          </cell>
          <cell r="D238" t="str">
            <v>x</v>
          </cell>
          <cell r="G238" t="str">
            <v>Losinger Marazzi SA</v>
          </cell>
          <cell r="H238">
            <v>1214.75</v>
          </cell>
          <cell r="J238" t="str">
            <v>P</v>
          </cell>
          <cell r="L238">
            <v>42795</v>
          </cell>
          <cell r="O238">
            <v>42824</v>
          </cell>
          <cell r="P238">
            <v>42824</v>
          </cell>
          <cell r="Q238" t="str">
            <v>Raiffeisen</v>
          </cell>
          <cell r="R238" t="str">
            <v/>
          </cell>
          <cell r="S238" t="str">
            <v>payé</v>
          </cell>
          <cell r="T238" t="str">
            <v/>
          </cell>
          <cell r="U238">
            <v>29</v>
          </cell>
          <cell r="V238" t="e">
            <v>#N/A</v>
          </cell>
        </row>
        <row r="239">
          <cell r="A239">
            <v>170160</v>
          </cell>
          <cell r="C239">
            <v>42794</v>
          </cell>
          <cell r="D239" t="str">
            <v>x</v>
          </cell>
          <cell r="G239" t="str">
            <v>Maulini SA</v>
          </cell>
          <cell r="H239">
            <v>1519.85</v>
          </cell>
          <cell r="J239" t="str">
            <v>P</v>
          </cell>
          <cell r="L239">
            <v>42795</v>
          </cell>
          <cell r="O239">
            <v>42824</v>
          </cell>
          <cell r="P239">
            <v>42825</v>
          </cell>
          <cell r="Q239" t="str">
            <v>Raiffeisen</v>
          </cell>
          <cell r="R239" t="str">
            <v/>
          </cell>
          <cell r="S239" t="str">
            <v>payé</v>
          </cell>
          <cell r="T239" t="str">
            <v/>
          </cell>
          <cell r="U239">
            <v>30</v>
          </cell>
          <cell r="V239" t="e">
            <v>#N/A</v>
          </cell>
        </row>
        <row r="240">
          <cell r="A240">
            <v>170166</v>
          </cell>
          <cell r="C240">
            <v>42794</v>
          </cell>
          <cell r="D240" t="str">
            <v>no</v>
          </cell>
          <cell r="E240" t="str">
            <v>KIB</v>
          </cell>
          <cell r="G240" t="str">
            <v>Marti Construction</v>
          </cell>
          <cell r="H240">
            <v>646.4</v>
          </cell>
          <cell r="J240" t="str">
            <v>P</v>
          </cell>
          <cell r="L240">
            <v>42795</v>
          </cell>
          <cell r="O240">
            <v>42824</v>
          </cell>
          <cell r="P240">
            <v>42825</v>
          </cell>
          <cell r="Q240" t="str">
            <v>Raiffeisen</v>
          </cell>
          <cell r="R240" t="str">
            <v/>
          </cell>
          <cell r="S240" t="str">
            <v>payé</v>
          </cell>
          <cell r="T240" t="str">
            <v/>
          </cell>
          <cell r="U240">
            <v>30</v>
          </cell>
          <cell r="V240" t="e">
            <v>#N/A</v>
          </cell>
        </row>
        <row r="241">
          <cell r="A241">
            <v>170028</v>
          </cell>
          <cell r="C241">
            <v>42794</v>
          </cell>
          <cell r="D241" t="str">
            <v>no</v>
          </cell>
          <cell r="E241" t="str">
            <v>Spezialtische</v>
          </cell>
          <cell r="G241" t="str">
            <v>Anliker AG</v>
          </cell>
          <cell r="H241">
            <v>3474.35</v>
          </cell>
          <cell r="J241" t="str">
            <v>P</v>
          </cell>
          <cell r="L241">
            <v>42794</v>
          </cell>
          <cell r="O241">
            <v>42824</v>
          </cell>
          <cell r="P241">
            <v>42825</v>
          </cell>
          <cell r="Q241" t="str">
            <v>Raiffeisen</v>
          </cell>
          <cell r="R241" t="str">
            <v/>
          </cell>
          <cell r="S241" t="str">
            <v>payé</v>
          </cell>
          <cell r="T241" t="str">
            <v/>
          </cell>
          <cell r="U241">
            <v>31</v>
          </cell>
          <cell r="V241" t="e">
            <v>#N/A</v>
          </cell>
        </row>
        <row r="242">
          <cell r="A242">
            <v>170153</v>
          </cell>
          <cell r="C242">
            <v>42794</v>
          </cell>
          <cell r="D242" t="str">
            <v>x</v>
          </cell>
          <cell r="G242" t="str">
            <v>Implenia</v>
          </cell>
          <cell r="H242">
            <v>576.6</v>
          </cell>
          <cell r="J242" t="str">
            <v>P</v>
          </cell>
          <cell r="L242">
            <v>42794</v>
          </cell>
          <cell r="O242">
            <v>42824</v>
          </cell>
          <cell r="P242">
            <v>42837</v>
          </cell>
          <cell r="Q242" t="str">
            <v>Raiffeisen</v>
          </cell>
          <cell r="R242" t="str">
            <v/>
          </cell>
          <cell r="S242" t="str">
            <v>payé</v>
          </cell>
          <cell r="T242" t="str">
            <v/>
          </cell>
          <cell r="U242">
            <v>43</v>
          </cell>
          <cell r="V242" t="e">
            <v>#N/A</v>
          </cell>
        </row>
        <row r="243">
          <cell r="A243">
            <v>170147</v>
          </cell>
          <cell r="C243">
            <v>42794</v>
          </cell>
          <cell r="D243" t="str">
            <v>x</v>
          </cell>
          <cell r="G243" t="str">
            <v>Implenia</v>
          </cell>
          <cell r="H243">
            <v>2965.35</v>
          </cell>
          <cell r="J243" t="str">
            <v>P</v>
          </cell>
          <cell r="L243">
            <v>42794</v>
          </cell>
          <cell r="O243">
            <v>42824</v>
          </cell>
          <cell r="P243">
            <v>42838</v>
          </cell>
          <cell r="Q243" t="str">
            <v>Raiffeisen</v>
          </cell>
          <cell r="R243" t="str">
            <v/>
          </cell>
          <cell r="S243" t="str">
            <v>payé</v>
          </cell>
          <cell r="T243" t="str">
            <v/>
          </cell>
          <cell r="U243">
            <v>44</v>
          </cell>
          <cell r="V243" t="e">
            <v>#N/A</v>
          </cell>
        </row>
        <row r="244">
          <cell r="A244">
            <v>170152</v>
          </cell>
          <cell r="C244">
            <v>42794</v>
          </cell>
          <cell r="D244" t="str">
            <v>x</v>
          </cell>
          <cell r="G244" t="str">
            <v>Losinger Marazzi SA</v>
          </cell>
          <cell r="H244">
            <v>4362.55</v>
          </cell>
          <cell r="J244" t="str">
            <v>P</v>
          </cell>
          <cell r="L244">
            <v>42794</v>
          </cell>
          <cell r="O244">
            <v>42824</v>
          </cell>
          <cell r="P244">
            <v>42838</v>
          </cell>
          <cell r="Q244" t="str">
            <v>Raiffeisen</v>
          </cell>
          <cell r="R244" t="str">
            <v/>
          </cell>
          <cell r="S244" t="str">
            <v>payé</v>
          </cell>
          <cell r="T244" t="str">
            <v/>
          </cell>
          <cell r="U244">
            <v>44</v>
          </cell>
          <cell r="V244">
            <v>42908</v>
          </cell>
        </row>
        <row r="245">
          <cell r="A245">
            <v>170062</v>
          </cell>
          <cell r="C245">
            <v>42794</v>
          </cell>
          <cell r="D245" t="str">
            <v>x</v>
          </cell>
          <cell r="G245" t="str">
            <v>Losinger Marazzi SA</v>
          </cell>
          <cell r="H245">
            <v>12107.95</v>
          </cell>
          <cell r="J245" t="str">
            <v>P</v>
          </cell>
          <cell r="K245" t="str">
            <v>envoyé 2 fois le 07.03.2017</v>
          </cell>
          <cell r="L245">
            <v>42794</v>
          </cell>
          <cell r="O245">
            <v>42824</v>
          </cell>
          <cell r="P245">
            <v>42838</v>
          </cell>
          <cell r="Q245" t="str">
            <v>Raiffeisen</v>
          </cell>
          <cell r="R245" t="str">
            <v/>
          </cell>
          <cell r="S245" t="str">
            <v>payé</v>
          </cell>
          <cell r="T245" t="str">
            <v/>
          </cell>
          <cell r="U245">
            <v>44</v>
          </cell>
          <cell r="V245">
            <v>42908</v>
          </cell>
        </row>
        <row r="246">
          <cell r="A246">
            <v>170149</v>
          </cell>
          <cell r="C246">
            <v>42794</v>
          </cell>
          <cell r="D246" t="str">
            <v>x</v>
          </cell>
          <cell r="G246" t="str">
            <v>Metamorphosis Coiffure</v>
          </cell>
          <cell r="H246">
            <v>132.85</v>
          </cell>
          <cell r="J246" t="str">
            <v>P</v>
          </cell>
          <cell r="L246">
            <v>42794</v>
          </cell>
          <cell r="O246">
            <v>42824</v>
          </cell>
          <cell r="P246">
            <v>42831</v>
          </cell>
          <cell r="Q246" t="str">
            <v>Raiffeisen</v>
          </cell>
          <cell r="R246" t="str">
            <v/>
          </cell>
          <cell r="S246" t="str">
            <v>payé</v>
          </cell>
          <cell r="T246" t="str">
            <v/>
          </cell>
          <cell r="U246">
            <v>37</v>
          </cell>
          <cell r="V246" t="e">
            <v>#N/A</v>
          </cell>
        </row>
        <row r="247">
          <cell r="A247">
            <v>170162</v>
          </cell>
          <cell r="C247">
            <v>42794</v>
          </cell>
          <cell r="D247" t="str">
            <v>no</v>
          </cell>
          <cell r="E247" t="str">
            <v>NAR</v>
          </cell>
          <cell r="G247" t="str">
            <v>Steiner AG</v>
          </cell>
          <cell r="H247">
            <v>376.2</v>
          </cell>
          <cell r="J247" t="str">
            <v>P</v>
          </cell>
          <cell r="L247">
            <v>42795</v>
          </cell>
          <cell r="O247">
            <v>42824</v>
          </cell>
          <cell r="P247">
            <v>42835</v>
          </cell>
          <cell r="Q247" t="str">
            <v>Raiffeisen</v>
          </cell>
          <cell r="R247" t="str">
            <v/>
          </cell>
          <cell r="S247" t="str">
            <v>payé</v>
          </cell>
          <cell r="T247" t="str">
            <v/>
          </cell>
          <cell r="U247">
            <v>40</v>
          </cell>
          <cell r="V247" t="e">
            <v>#N/A</v>
          </cell>
        </row>
        <row r="248">
          <cell r="A248">
            <v>170169</v>
          </cell>
          <cell r="C248">
            <v>42796</v>
          </cell>
          <cell r="D248" t="str">
            <v>x</v>
          </cell>
          <cell r="G248" t="str">
            <v>Banos Carlos</v>
          </cell>
          <cell r="H248">
            <v>47.95</v>
          </cell>
          <cell r="J248" t="str">
            <v>P</v>
          </cell>
          <cell r="L248">
            <v>42796</v>
          </cell>
          <cell r="O248">
            <v>42826</v>
          </cell>
          <cell r="P248">
            <v>42824</v>
          </cell>
          <cell r="Q248" t="str">
            <v>Raiffeisen</v>
          </cell>
          <cell r="R248" t="str">
            <v/>
          </cell>
          <cell r="S248" t="str">
            <v>payé</v>
          </cell>
          <cell r="T248" t="str">
            <v/>
          </cell>
          <cell r="U248">
            <v>28</v>
          </cell>
          <cell r="V248" t="e">
            <v>#N/A</v>
          </cell>
        </row>
        <row r="249">
          <cell r="A249">
            <v>170150</v>
          </cell>
          <cell r="C249">
            <v>42797</v>
          </cell>
          <cell r="D249" t="str">
            <v>x</v>
          </cell>
          <cell r="G249" t="str">
            <v>Bertola Construction Sa</v>
          </cell>
          <cell r="H249">
            <v>566.79999999999995</v>
          </cell>
          <cell r="J249" t="str">
            <v>P</v>
          </cell>
          <cell r="L249">
            <v>42797</v>
          </cell>
          <cell r="O249">
            <v>42827</v>
          </cell>
          <cell r="P249">
            <v>42853</v>
          </cell>
          <cell r="Q249" t="str">
            <v>Raiffeisen</v>
          </cell>
          <cell r="R249" t="str">
            <v/>
          </cell>
          <cell r="S249" t="str">
            <v>payé</v>
          </cell>
          <cell r="T249" t="str">
            <v/>
          </cell>
          <cell r="U249">
            <v>56</v>
          </cell>
          <cell r="V249" t="e">
            <v>#N/A</v>
          </cell>
        </row>
        <row r="250">
          <cell r="A250">
            <v>170174</v>
          </cell>
          <cell r="C250">
            <v>42797</v>
          </cell>
          <cell r="G250" t="str">
            <v>Green-Motion Sàrl</v>
          </cell>
          <cell r="H250">
            <v>324</v>
          </cell>
          <cell r="J250" t="str">
            <v>M</v>
          </cell>
          <cell r="K250" t="str">
            <v>KP</v>
          </cell>
          <cell r="L250">
            <v>42797</v>
          </cell>
          <cell r="N250" t="str">
            <v>Location Depot 1/2 Mars</v>
          </cell>
          <cell r="O250">
            <v>42827</v>
          </cell>
          <cell r="P250">
            <v>42858</v>
          </cell>
          <cell r="Q250" t="str">
            <v>Raiffeisen</v>
          </cell>
          <cell r="R250" t="str">
            <v/>
          </cell>
          <cell r="S250" t="str">
            <v>payé</v>
          </cell>
          <cell r="T250" t="str">
            <v/>
          </cell>
          <cell r="U250">
            <v>61</v>
          </cell>
          <cell r="V250" t="e">
            <v>#N/A</v>
          </cell>
        </row>
        <row r="251">
          <cell r="A251">
            <v>170091</v>
          </cell>
          <cell r="C251">
            <v>42797</v>
          </cell>
          <cell r="D251" t="str">
            <v>T</v>
          </cell>
          <cell r="E251" t="str">
            <v>OD/KIB</v>
          </cell>
          <cell r="G251" t="str">
            <v>HRS Real Estate SA</v>
          </cell>
          <cell r="H251">
            <v>6781.1</v>
          </cell>
          <cell r="J251" t="str">
            <v>P</v>
          </cell>
          <cell r="K251" t="str">
            <v>en attend</v>
          </cell>
          <cell r="L251">
            <v>42801</v>
          </cell>
          <cell r="O251">
            <v>42827</v>
          </cell>
          <cell r="P251">
            <v>42867</v>
          </cell>
          <cell r="Q251" t="str">
            <v>Raiffeisen</v>
          </cell>
          <cell r="R251" t="str">
            <v/>
          </cell>
          <cell r="S251" t="str">
            <v>payé</v>
          </cell>
          <cell r="T251" t="str">
            <v/>
          </cell>
          <cell r="U251">
            <v>66</v>
          </cell>
          <cell r="V251" t="e">
            <v>#N/A</v>
          </cell>
        </row>
        <row r="252">
          <cell r="A252">
            <v>170170</v>
          </cell>
          <cell r="C252">
            <v>42797</v>
          </cell>
          <cell r="D252" t="str">
            <v>no</v>
          </cell>
          <cell r="E252" t="str">
            <v>KIB</v>
          </cell>
          <cell r="G252" t="str">
            <v>ZED Logistique</v>
          </cell>
          <cell r="H252">
            <v>369.35</v>
          </cell>
          <cell r="J252" t="str">
            <v>P</v>
          </cell>
          <cell r="L252">
            <v>42797</v>
          </cell>
          <cell r="O252">
            <v>42827</v>
          </cell>
          <cell r="P252">
            <v>42835</v>
          </cell>
          <cell r="Q252" t="str">
            <v>Raiffeisen</v>
          </cell>
          <cell r="R252" t="str">
            <v/>
          </cell>
          <cell r="S252" t="str">
            <v>payé</v>
          </cell>
          <cell r="T252" t="str">
            <v/>
          </cell>
          <cell r="U252">
            <v>38</v>
          </cell>
          <cell r="V252" t="e">
            <v>#N/A</v>
          </cell>
        </row>
        <row r="253">
          <cell r="A253">
            <v>170201</v>
          </cell>
          <cell r="B253" t="str">
            <v>DQAROUTPU</v>
          </cell>
          <cell r="C253">
            <v>42800</v>
          </cell>
          <cell r="D253" t="str">
            <v>x</v>
          </cell>
          <cell r="G253" t="str">
            <v>Johann Bourgeois</v>
          </cell>
          <cell r="H253">
            <v>198.15</v>
          </cell>
          <cell r="I253">
            <v>4</v>
          </cell>
          <cell r="J253" t="str">
            <v>A</v>
          </cell>
          <cell r="L253">
            <v>42800</v>
          </cell>
          <cell r="N253" t="str">
            <v>ADUNO frais CHF 4.-, payé Mastercard: CCP le 05.03.2017</v>
          </cell>
          <cell r="O253">
            <v>42830</v>
          </cell>
          <cell r="P253">
            <v>42814</v>
          </cell>
          <cell r="Q253" t="str">
            <v>CCP</v>
          </cell>
          <cell r="R253" t="str">
            <v/>
          </cell>
          <cell r="S253" t="str">
            <v>payé</v>
          </cell>
          <cell r="T253" t="str">
            <v/>
          </cell>
          <cell r="U253">
            <v>14</v>
          </cell>
          <cell r="V253" t="e">
            <v>#N/A</v>
          </cell>
        </row>
        <row r="254">
          <cell r="A254">
            <v>464</v>
          </cell>
          <cell r="C254">
            <v>42801</v>
          </cell>
          <cell r="D254" t="str">
            <v>no</v>
          </cell>
          <cell r="E254" t="str">
            <v>OD</v>
          </cell>
          <cell r="G254" t="str">
            <v>M. Sulter</v>
          </cell>
          <cell r="H254">
            <v>35.549999999999997</v>
          </cell>
          <cell r="J254" t="str">
            <v>C</v>
          </cell>
          <cell r="L254">
            <v>42801</v>
          </cell>
          <cell r="O254">
            <v>42831</v>
          </cell>
          <cell r="P254">
            <v>42801</v>
          </cell>
          <cell r="Q254" t="str">
            <v>Caisse</v>
          </cell>
          <cell r="R254" t="str">
            <v/>
          </cell>
          <cell r="S254" t="str">
            <v>payé</v>
          </cell>
          <cell r="T254" t="str">
            <v/>
          </cell>
          <cell r="U254">
            <v>0</v>
          </cell>
          <cell r="V254" t="e">
            <v>#N/A</v>
          </cell>
        </row>
        <row r="255">
          <cell r="A255">
            <v>170222</v>
          </cell>
          <cell r="B255" t="str">
            <v>235 / QSNAQTYTR</v>
          </cell>
          <cell r="C255">
            <v>42801</v>
          </cell>
          <cell r="D255" t="str">
            <v>no</v>
          </cell>
          <cell r="E255" t="str">
            <v>OD</v>
          </cell>
          <cell r="G255" t="str">
            <v>Gregory Petitqueux</v>
          </cell>
          <cell r="H255">
            <v>41.3</v>
          </cell>
          <cell r="J255" t="str">
            <v>A</v>
          </cell>
          <cell r="L255">
            <v>42801</v>
          </cell>
          <cell r="O255">
            <v>42831</v>
          </cell>
          <cell r="P255">
            <v>42809</v>
          </cell>
          <cell r="Q255" t="str">
            <v>Raiffeisen</v>
          </cell>
          <cell r="R255" t="str">
            <v/>
          </cell>
          <cell r="S255" t="str">
            <v>payé</v>
          </cell>
          <cell r="T255" t="str">
            <v/>
          </cell>
          <cell r="U255">
            <v>8</v>
          </cell>
          <cell r="V255" t="e">
            <v>#N/A</v>
          </cell>
        </row>
        <row r="256">
          <cell r="A256">
            <v>170144</v>
          </cell>
          <cell r="C256">
            <v>42801</v>
          </cell>
          <cell r="D256" t="str">
            <v>x</v>
          </cell>
          <cell r="G256" t="str">
            <v>Weight Watchers</v>
          </cell>
          <cell r="H256">
            <v>251</v>
          </cell>
          <cell r="J256" t="str">
            <v>P</v>
          </cell>
          <cell r="L256">
            <v>42801</v>
          </cell>
          <cell r="O256">
            <v>42831</v>
          </cell>
          <cell r="P256">
            <v>42822</v>
          </cell>
          <cell r="Q256" t="str">
            <v>Raiffeisen</v>
          </cell>
          <cell r="R256" t="str">
            <v/>
          </cell>
          <cell r="S256" t="str">
            <v>payé</v>
          </cell>
          <cell r="T256" t="str">
            <v/>
          </cell>
          <cell r="U256">
            <v>21</v>
          </cell>
          <cell r="V256" t="e">
            <v>#N/A</v>
          </cell>
        </row>
        <row r="257">
          <cell r="A257">
            <v>170171</v>
          </cell>
          <cell r="C257">
            <v>42801</v>
          </cell>
          <cell r="D257" t="str">
            <v>no</v>
          </cell>
          <cell r="E257" t="str">
            <v>KIB</v>
          </cell>
          <cell r="G257" t="str">
            <v>Orllati Logistique SA</v>
          </cell>
          <cell r="H257">
            <v>842.4</v>
          </cell>
          <cell r="J257" t="str">
            <v>P</v>
          </cell>
          <cell r="L257">
            <v>42801</v>
          </cell>
          <cell r="O257">
            <v>42831</v>
          </cell>
          <cell r="P257">
            <v>42853</v>
          </cell>
          <cell r="Q257" t="str">
            <v>Raiffeisen</v>
          </cell>
          <cell r="R257" t="str">
            <v/>
          </cell>
          <cell r="S257" t="str">
            <v>payé</v>
          </cell>
          <cell r="T257" t="str">
            <v/>
          </cell>
          <cell r="U257">
            <v>52</v>
          </cell>
          <cell r="V257" t="e">
            <v>#N/A</v>
          </cell>
        </row>
        <row r="258">
          <cell r="A258">
            <v>170172</v>
          </cell>
          <cell r="C258">
            <v>42802</v>
          </cell>
          <cell r="D258" t="str">
            <v>x</v>
          </cell>
          <cell r="G258" t="str">
            <v>Simon Gilloz</v>
          </cell>
          <cell r="H258">
            <v>198.2</v>
          </cell>
          <cell r="J258" t="str">
            <v>R</v>
          </cell>
          <cell r="L258">
            <v>42802</v>
          </cell>
          <cell r="O258">
            <v>42832</v>
          </cell>
          <cell r="P258">
            <v>42802</v>
          </cell>
          <cell r="Q258" t="str">
            <v>Caisse</v>
          </cell>
          <cell r="R258" t="str">
            <v/>
          </cell>
          <cell r="S258" t="str">
            <v>payé</v>
          </cell>
          <cell r="T258" t="str">
            <v/>
          </cell>
          <cell r="U258">
            <v>0</v>
          </cell>
          <cell r="V258" t="e">
            <v>#N/A</v>
          </cell>
        </row>
        <row r="259">
          <cell r="A259">
            <v>170179</v>
          </cell>
          <cell r="C259">
            <v>42803</v>
          </cell>
          <cell r="D259" t="str">
            <v>x</v>
          </cell>
          <cell r="G259" t="str">
            <v>Wells Lighting</v>
          </cell>
          <cell r="H259">
            <v>178.65</v>
          </cell>
          <cell r="J259" t="str">
            <v>R</v>
          </cell>
          <cell r="K259" t="str">
            <v>KP</v>
          </cell>
          <cell r="L259">
            <v>42803</v>
          </cell>
          <cell r="O259">
            <v>42833</v>
          </cell>
          <cell r="P259">
            <v>42807</v>
          </cell>
          <cell r="Q259" t="str">
            <v>Caisse</v>
          </cell>
          <cell r="R259" t="str">
            <v/>
          </cell>
          <cell r="S259" t="str">
            <v>payé</v>
          </cell>
          <cell r="T259" t="str">
            <v/>
          </cell>
          <cell r="U259">
            <v>4</v>
          </cell>
          <cell r="V259" t="e">
            <v>#N/A</v>
          </cell>
        </row>
        <row r="260">
          <cell r="A260">
            <v>170142</v>
          </cell>
          <cell r="C260">
            <v>42803</v>
          </cell>
          <cell r="D260" t="str">
            <v>no</v>
          </cell>
          <cell r="G260" t="str">
            <v>S-Fid Sàrl</v>
          </cell>
          <cell r="H260">
            <v>236.85</v>
          </cell>
          <cell r="J260" t="str">
            <v>??</v>
          </cell>
          <cell r="K260" t="str">
            <v>KP</v>
          </cell>
          <cell r="L260">
            <v>42803</v>
          </cell>
          <cell r="O260">
            <v>42833</v>
          </cell>
          <cell r="P260">
            <v>42797</v>
          </cell>
          <cell r="Q260" t="str">
            <v>Raiffeisen</v>
          </cell>
          <cell r="R260" t="str">
            <v/>
          </cell>
          <cell r="S260" t="str">
            <v>payé</v>
          </cell>
          <cell r="T260" t="str">
            <v/>
          </cell>
          <cell r="U260">
            <v>-6</v>
          </cell>
          <cell r="V260" t="e">
            <v>#N/A</v>
          </cell>
        </row>
        <row r="261">
          <cell r="A261">
            <v>170189</v>
          </cell>
          <cell r="C261">
            <v>42803</v>
          </cell>
          <cell r="D261" t="str">
            <v>no</v>
          </cell>
          <cell r="E261" t="str">
            <v>KIB</v>
          </cell>
          <cell r="G261" t="str">
            <v>F.Piemontesi SA</v>
          </cell>
          <cell r="H261">
            <v>254.9</v>
          </cell>
          <cell r="J261" t="str">
            <v>P</v>
          </cell>
          <cell r="L261">
            <v>42803</v>
          </cell>
          <cell r="O261">
            <v>42833</v>
          </cell>
          <cell r="P261">
            <v>42836</v>
          </cell>
          <cell r="Q261" t="str">
            <v>Raiffeisen</v>
          </cell>
          <cell r="R261" t="str">
            <v/>
          </cell>
          <cell r="S261" t="str">
            <v>payé</v>
          </cell>
          <cell r="T261" t="str">
            <v/>
          </cell>
          <cell r="U261">
            <v>33</v>
          </cell>
          <cell r="V261" t="e">
            <v>#N/A</v>
          </cell>
        </row>
        <row r="262">
          <cell r="A262">
            <v>170192</v>
          </cell>
          <cell r="C262">
            <v>42803</v>
          </cell>
          <cell r="D262" t="str">
            <v>x</v>
          </cell>
          <cell r="G262" t="str">
            <v>Implenia</v>
          </cell>
          <cell r="H262">
            <v>409.2</v>
          </cell>
          <cell r="J262" t="str">
            <v>M</v>
          </cell>
          <cell r="L262">
            <v>42804</v>
          </cell>
          <cell r="O262">
            <v>42833</v>
          </cell>
          <cell r="P262">
            <v>42845</v>
          </cell>
          <cell r="Q262" t="str">
            <v>Raiffeisen</v>
          </cell>
          <cell r="R262" t="str">
            <v/>
          </cell>
          <cell r="S262" t="str">
            <v>payé</v>
          </cell>
          <cell r="T262" t="str">
            <v/>
          </cell>
          <cell r="U262">
            <v>41</v>
          </cell>
          <cell r="V262" t="e">
            <v>#N/A</v>
          </cell>
        </row>
        <row r="263">
          <cell r="A263">
            <v>170173</v>
          </cell>
          <cell r="C263">
            <v>42803</v>
          </cell>
          <cell r="D263" t="str">
            <v>x</v>
          </cell>
          <cell r="G263" t="str">
            <v>Implenia</v>
          </cell>
          <cell r="H263">
            <v>1227.6500000000001</v>
          </cell>
          <cell r="J263" t="str">
            <v>M</v>
          </cell>
          <cell r="L263">
            <v>42804</v>
          </cell>
          <cell r="O263">
            <v>42833</v>
          </cell>
          <cell r="P263">
            <v>42845</v>
          </cell>
          <cell r="Q263" t="str">
            <v>Raiffeisen</v>
          </cell>
          <cell r="R263" t="str">
            <v/>
          </cell>
          <cell r="S263" t="str">
            <v>payé</v>
          </cell>
          <cell r="T263" t="str">
            <v/>
          </cell>
          <cell r="U263">
            <v>41</v>
          </cell>
          <cell r="V263" t="e">
            <v>#N/A</v>
          </cell>
        </row>
        <row r="264">
          <cell r="A264">
            <v>170195</v>
          </cell>
          <cell r="C264">
            <v>42803</v>
          </cell>
          <cell r="D264" t="str">
            <v>x</v>
          </cell>
          <cell r="G264" t="str">
            <v>Implenia</v>
          </cell>
          <cell r="H264">
            <v>252.7</v>
          </cell>
          <cell r="J264" t="str">
            <v>M</v>
          </cell>
          <cell r="L264">
            <v>42804</v>
          </cell>
          <cell r="O264">
            <v>42833</v>
          </cell>
          <cell r="P264">
            <v>42846</v>
          </cell>
          <cell r="Q264" t="str">
            <v>Raiffeisen</v>
          </cell>
          <cell r="R264" t="str">
            <v/>
          </cell>
          <cell r="S264" t="str">
            <v>payé</v>
          </cell>
          <cell r="T264" t="str">
            <v/>
          </cell>
          <cell r="U264">
            <v>42</v>
          </cell>
          <cell r="V264" t="e">
            <v>#N/A</v>
          </cell>
        </row>
        <row r="265">
          <cell r="A265">
            <v>170050</v>
          </cell>
          <cell r="C265">
            <v>42803</v>
          </cell>
          <cell r="D265" t="str">
            <v>T</v>
          </cell>
          <cell r="E265" t="str">
            <v>KIB</v>
          </cell>
          <cell r="G265" t="str">
            <v>Implenia</v>
          </cell>
          <cell r="H265">
            <v>2570.65</v>
          </cell>
          <cell r="J265" t="str">
            <v>M</v>
          </cell>
          <cell r="L265">
            <v>42804</v>
          </cell>
          <cell r="O265">
            <v>42833</v>
          </cell>
          <cell r="P265">
            <v>42852</v>
          </cell>
          <cell r="Q265" t="str">
            <v>Raiffeisen</v>
          </cell>
          <cell r="R265" t="str">
            <v/>
          </cell>
          <cell r="S265" t="str">
            <v>payé</v>
          </cell>
          <cell r="T265" t="str">
            <v/>
          </cell>
          <cell r="U265">
            <v>48</v>
          </cell>
          <cell r="V265" t="e">
            <v>#N/A</v>
          </cell>
        </row>
        <row r="266">
          <cell r="A266">
            <v>170191</v>
          </cell>
          <cell r="C266">
            <v>42803</v>
          </cell>
          <cell r="D266" t="str">
            <v>x</v>
          </cell>
          <cell r="G266" t="str">
            <v>Implenia</v>
          </cell>
          <cell r="H266">
            <v>1804.45</v>
          </cell>
          <cell r="J266" t="str">
            <v>M</v>
          </cell>
          <cell r="L266">
            <v>42804</v>
          </cell>
          <cell r="O266">
            <v>42833</v>
          </cell>
          <cell r="P266">
            <v>42852</v>
          </cell>
          <cell r="Q266" t="str">
            <v>Raiffeisen</v>
          </cell>
          <cell r="R266" t="str">
            <v/>
          </cell>
          <cell r="S266" t="str">
            <v>payé</v>
          </cell>
          <cell r="T266" t="str">
            <v/>
          </cell>
          <cell r="U266">
            <v>48</v>
          </cell>
          <cell r="V266" t="e">
            <v>#N/A</v>
          </cell>
        </row>
        <row r="267">
          <cell r="A267">
            <v>170131</v>
          </cell>
          <cell r="C267">
            <v>42803</v>
          </cell>
          <cell r="D267" t="str">
            <v>T</v>
          </cell>
          <cell r="E267" t="str">
            <v>KIB/OD</v>
          </cell>
          <cell r="G267" t="str">
            <v>Steiner AG</v>
          </cell>
          <cell r="H267">
            <v>3736.7</v>
          </cell>
          <cell r="J267" t="str">
            <v>P</v>
          </cell>
          <cell r="L267">
            <v>42803</v>
          </cell>
          <cell r="O267">
            <v>42833</v>
          </cell>
          <cell r="P267">
            <v>42865</v>
          </cell>
          <cell r="Q267" t="str">
            <v>Raiffeisen</v>
          </cell>
          <cell r="R267" t="str">
            <v/>
          </cell>
          <cell r="S267" t="str">
            <v>payé</v>
          </cell>
          <cell r="T267" t="str">
            <v/>
          </cell>
          <cell r="U267">
            <v>62</v>
          </cell>
          <cell r="V267" t="e">
            <v>#N/A</v>
          </cell>
        </row>
        <row r="268">
          <cell r="A268">
            <v>465</v>
          </cell>
          <cell r="C268">
            <v>42804</v>
          </cell>
          <cell r="D268" t="str">
            <v>no</v>
          </cell>
          <cell r="E268" t="str">
            <v>KIB</v>
          </cell>
          <cell r="G268" t="str">
            <v>Vente Directe, Carlos Pantolons</v>
          </cell>
          <cell r="H268">
            <v>42.1</v>
          </cell>
          <cell r="J268" t="str">
            <v>C</v>
          </cell>
          <cell r="L268">
            <v>42804</v>
          </cell>
          <cell r="O268">
            <v>42834</v>
          </cell>
          <cell r="P268">
            <v>42804</v>
          </cell>
          <cell r="Q268" t="str">
            <v>Caisse</v>
          </cell>
          <cell r="R268" t="str">
            <v/>
          </cell>
          <cell r="S268" t="str">
            <v>payé</v>
          </cell>
          <cell r="T268" t="str">
            <v/>
          </cell>
          <cell r="U268">
            <v>0</v>
          </cell>
          <cell r="V268" t="e">
            <v>#N/A</v>
          </cell>
        </row>
        <row r="269">
          <cell r="B269" t="str">
            <v>236 / FYZQSKIBW</v>
          </cell>
          <cell r="C269">
            <v>42804</v>
          </cell>
          <cell r="D269" t="str">
            <v>x</v>
          </cell>
          <cell r="G269" t="str">
            <v>Vanco Atanasov Swiss Keys Management SA</v>
          </cell>
          <cell r="H269">
            <v>34.35</v>
          </cell>
          <cell r="J269" t="str">
            <v>C</v>
          </cell>
          <cell r="L269">
            <v>42804</v>
          </cell>
          <cell r="O269">
            <v>42834</v>
          </cell>
          <cell r="P269">
            <v>42804</v>
          </cell>
          <cell r="Q269" t="str">
            <v>Caisse</v>
          </cell>
          <cell r="R269" t="str">
            <v/>
          </cell>
          <cell r="S269" t="str">
            <v>payé</v>
          </cell>
          <cell r="T269" t="str">
            <v/>
          </cell>
          <cell r="U269">
            <v>0</v>
          </cell>
          <cell r="V269" t="e">
            <v>#N/A</v>
          </cell>
        </row>
        <row r="270">
          <cell r="A270">
            <v>170205</v>
          </cell>
          <cell r="C270">
            <v>42807</v>
          </cell>
          <cell r="D270" t="str">
            <v>no</v>
          </cell>
          <cell r="E270" t="str">
            <v>KIB</v>
          </cell>
          <cell r="G270" t="str">
            <v>Anta Swiss AG</v>
          </cell>
          <cell r="H270">
            <v>38.65</v>
          </cell>
          <cell r="J270" t="str">
            <v>P</v>
          </cell>
          <cell r="L270">
            <v>42807</v>
          </cell>
          <cell r="N270" t="str">
            <v>remplace FA 170000</v>
          </cell>
          <cell r="O270">
            <v>42837</v>
          </cell>
          <cell r="P270">
            <v>42818</v>
          </cell>
          <cell r="Q270" t="str">
            <v>Raiffeisen</v>
          </cell>
          <cell r="R270" t="str">
            <v/>
          </cell>
          <cell r="S270" t="str">
            <v>payé</v>
          </cell>
          <cell r="T270" t="str">
            <v/>
          </cell>
          <cell r="U270">
            <v>11</v>
          </cell>
          <cell r="V270" t="e">
            <v>#N/A</v>
          </cell>
        </row>
        <row r="271">
          <cell r="A271">
            <v>170198</v>
          </cell>
          <cell r="C271">
            <v>42807</v>
          </cell>
          <cell r="D271" t="str">
            <v>T</v>
          </cell>
          <cell r="E271" t="str">
            <v>Pastilles, Détratrage</v>
          </cell>
          <cell r="G271" t="str">
            <v>Carlos Banos</v>
          </cell>
          <cell r="H271">
            <v>162.35</v>
          </cell>
          <cell r="J271" t="str">
            <v>P</v>
          </cell>
          <cell r="L271">
            <v>42807</v>
          </cell>
          <cell r="O271">
            <v>42837</v>
          </cell>
          <cell r="P271">
            <v>42824</v>
          </cell>
          <cell r="Q271" t="str">
            <v>Raiffeisen</v>
          </cell>
          <cell r="R271" t="str">
            <v/>
          </cell>
          <cell r="S271" t="str">
            <v>payé</v>
          </cell>
          <cell r="T271" t="str">
            <v/>
          </cell>
          <cell r="U271">
            <v>17</v>
          </cell>
          <cell r="V271" t="e">
            <v>#N/A</v>
          </cell>
        </row>
        <row r="272">
          <cell r="A272">
            <v>170197</v>
          </cell>
          <cell r="C272">
            <v>42807</v>
          </cell>
          <cell r="D272" t="str">
            <v>T</v>
          </cell>
          <cell r="E272" t="str">
            <v>Pastilles, Détratrage &amp; Nettoyage</v>
          </cell>
          <cell r="G272" t="str">
            <v>Fun Body</v>
          </cell>
          <cell r="H272">
            <v>369</v>
          </cell>
          <cell r="J272" t="str">
            <v>P</v>
          </cell>
          <cell r="L272">
            <v>42807</v>
          </cell>
          <cell r="O272">
            <v>42837</v>
          </cell>
          <cell r="P272">
            <v>42828</v>
          </cell>
          <cell r="Q272" t="str">
            <v>Raiffeisen</v>
          </cell>
          <cell r="R272" t="str">
            <v/>
          </cell>
          <cell r="S272" t="str">
            <v>payé</v>
          </cell>
          <cell r="T272" t="str">
            <v/>
          </cell>
          <cell r="U272">
            <v>21</v>
          </cell>
          <cell r="V272" t="e">
            <v>#N/A</v>
          </cell>
        </row>
        <row r="273">
          <cell r="A273">
            <v>170185</v>
          </cell>
          <cell r="C273">
            <v>42807</v>
          </cell>
          <cell r="D273" t="str">
            <v>x</v>
          </cell>
          <cell r="G273" t="str">
            <v>Walo Bertschinger</v>
          </cell>
          <cell r="H273">
            <v>510.85</v>
          </cell>
          <cell r="J273" t="str">
            <v>P</v>
          </cell>
          <cell r="L273">
            <v>42807</v>
          </cell>
          <cell r="O273">
            <v>42837</v>
          </cell>
          <cell r="P273">
            <v>42835</v>
          </cell>
          <cell r="Q273" t="str">
            <v>Raiffeisen</v>
          </cell>
          <cell r="R273" t="str">
            <v/>
          </cell>
          <cell r="S273" t="str">
            <v>payé</v>
          </cell>
          <cell r="T273" t="str">
            <v/>
          </cell>
          <cell r="U273">
            <v>28</v>
          </cell>
          <cell r="V273" t="e">
            <v>#N/A</v>
          </cell>
        </row>
        <row r="274">
          <cell r="A274">
            <v>170188</v>
          </cell>
          <cell r="C274">
            <v>42807</v>
          </cell>
          <cell r="D274" t="str">
            <v>x</v>
          </cell>
          <cell r="G274" t="str">
            <v>Losinger Marazzi SA</v>
          </cell>
          <cell r="H274">
            <v>108.85</v>
          </cell>
          <cell r="J274" t="str">
            <v>P</v>
          </cell>
          <cell r="L274">
            <v>42807</v>
          </cell>
          <cell r="O274">
            <v>42837</v>
          </cell>
          <cell r="P274">
            <v>42838</v>
          </cell>
          <cell r="Q274" t="str">
            <v>Raiffeisen</v>
          </cell>
          <cell r="R274" t="str">
            <v/>
          </cell>
          <cell r="S274" t="str">
            <v>payé</v>
          </cell>
          <cell r="T274" t="str">
            <v/>
          </cell>
          <cell r="U274">
            <v>31</v>
          </cell>
          <cell r="V274" t="e">
            <v>#N/A</v>
          </cell>
        </row>
        <row r="275">
          <cell r="A275">
            <v>170168</v>
          </cell>
          <cell r="C275">
            <v>42807</v>
          </cell>
          <cell r="D275" t="str">
            <v>x</v>
          </cell>
          <cell r="G275" t="str">
            <v>Marti Construction</v>
          </cell>
          <cell r="H275">
            <v>728.1</v>
          </cell>
          <cell r="J275" t="str">
            <v>P</v>
          </cell>
          <cell r="L275">
            <v>42807</v>
          </cell>
          <cell r="O275">
            <v>42837</v>
          </cell>
          <cell r="P275">
            <v>42838</v>
          </cell>
          <cell r="Q275" t="str">
            <v>Raiffeisen</v>
          </cell>
          <cell r="R275" t="str">
            <v/>
          </cell>
          <cell r="S275" t="str">
            <v>payé</v>
          </cell>
          <cell r="T275" t="str">
            <v/>
          </cell>
          <cell r="U275">
            <v>31</v>
          </cell>
          <cell r="V275" t="e">
            <v>#N/A</v>
          </cell>
        </row>
        <row r="276">
          <cell r="A276">
            <v>170206</v>
          </cell>
          <cell r="C276">
            <v>42807</v>
          </cell>
          <cell r="D276" t="str">
            <v>no</v>
          </cell>
          <cell r="E276" t="str">
            <v>Arbeitsstunden</v>
          </cell>
          <cell r="G276" t="str">
            <v>Fagsi</v>
          </cell>
          <cell r="H276">
            <v>162</v>
          </cell>
          <cell r="J276" t="str">
            <v>M</v>
          </cell>
          <cell r="K276" t="str">
            <v>aussi par POST</v>
          </cell>
          <cell r="L276">
            <v>42807</v>
          </cell>
          <cell r="O276">
            <v>42837</v>
          </cell>
          <cell r="P276">
            <v>42838</v>
          </cell>
          <cell r="Q276" t="str">
            <v>Raiffeisen</v>
          </cell>
          <cell r="R276" t="str">
            <v/>
          </cell>
          <cell r="S276" t="str">
            <v>payé</v>
          </cell>
          <cell r="T276" t="str">
            <v/>
          </cell>
          <cell r="U276">
            <v>31</v>
          </cell>
          <cell r="V276" t="e">
            <v>#N/A</v>
          </cell>
        </row>
        <row r="277">
          <cell r="A277">
            <v>170182</v>
          </cell>
          <cell r="C277">
            <v>42807</v>
          </cell>
          <cell r="D277" t="str">
            <v>x</v>
          </cell>
          <cell r="G277" t="str">
            <v>Perrin Frères SA</v>
          </cell>
          <cell r="H277">
            <v>1868.4</v>
          </cell>
          <cell r="J277" t="str">
            <v>P</v>
          </cell>
          <cell r="L277">
            <v>42807</v>
          </cell>
          <cell r="O277">
            <v>42837</v>
          </cell>
          <cell r="P277">
            <v>42844</v>
          </cell>
          <cell r="Q277" t="str">
            <v>Raiffeisen</v>
          </cell>
          <cell r="R277" t="str">
            <v/>
          </cell>
          <cell r="S277" t="str">
            <v>payé</v>
          </cell>
          <cell r="T277" t="str">
            <v/>
          </cell>
          <cell r="U277">
            <v>37</v>
          </cell>
          <cell r="V277" t="e">
            <v>#N/A</v>
          </cell>
        </row>
        <row r="278">
          <cell r="A278">
            <v>170175</v>
          </cell>
          <cell r="C278">
            <v>42807</v>
          </cell>
          <cell r="D278" t="str">
            <v>x</v>
          </cell>
          <cell r="G278" t="str">
            <v>Walo Bertschinger</v>
          </cell>
          <cell r="H278">
            <v>1447.2</v>
          </cell>
          <cell r="J278" t="str">
            <v>P</v>
          </cell>
          <cell r="L278">
            <v>42807</v>
          </cell>
          <cell r="O278">
            <v>42837</v>
          </cell>
          <cell r="P278">
            <v>42857</v>
          </cell>
          <cell r="Q278" t="str">
            <v>Raiffeisen</v>
          </cell>
          <cell r="R278" t="str">
            <v/>
          </cell>
          <cell r="S278" t="str">
            <v>payé</v>
          </cell>
          <cell r="T278" t="str">
            <v/>
          </cell>
          <cell r="U278">
            <v>50</v>
          </cell>
          <cell r="V278" t="e">
            <v>#N/A</v>
          </cell>
        </row>
        <row r="279">
          <cell r="A279">
            <v>170200</v>
          </cell>
          <cell r="C279">
            <v>42808</v>
          </cell>
          <cell r="D279" t="str">
            <v>x</v>
          </cell>
          <cell r="G279" t="str">
            <v>A. Widmer AG</v>
          </cell>
          <cell r="H279">
            <v>1557.7</v>
          </cell>
          <cell r="J279" t="str">
            <v>P</v>
          </cell>
          <cell r="K279" t="str">
            <v>MAT</v>
          </cell>
          <cell r="L279">
            <v>42809</v>
          </cell>
          <cell r="N279" t="str">
            <v>2% Escompte CHF 31.15, CHF 1526.55</v>
          </cell>
          <cell r="O279">
            <v>42838</v>
          </cell>
          <cell r="P279">
            <v>42829</v>
          </cell>
          <cell r="Q279" t="str">
            <v>Raiffeisen</v>
          </cell>
          <cell r="R279" t="str">
            <v/>
          </cell>
          <cell r="S279" t="str">
            <v>payé</v>
          </cell>
          <cell r="T279" t="str">
            <v/>
          </cell>
          <cell r="U279">
            <v>20</v>
          </cell>
          <cell r="V279" t="e">
            <v>#N/A</v>
          </cell>
        </row>
        <row r="280">
          <cell r="A280">
            <v>170204</v>
          </cell>
          <cell r="C280">
            <v>42808</v>
          </cell>
          <cell r="D280" t="str">
            <v>x</v>
          </cell>
          <cell r="G280" t="str">
            <v>LMT SA / Orllati Logistique SA</v>
          </cell>
          <cell r="H280">
            <v>594.5</v>
          </cell>
          <cell r="J280" t="str">
            <v>P</v>
          </cell>
          <cell r="K280" t="str">
            <v>MAT</v>
          </cell>
          <cell r="L280">
            <v>42809</v>
          </cell>
          <cell r="N280" t="str">
            <v>reenvoyé le 19.04.17 par mail car fausse adresse</v>
          </cell>
          <cell r="O280">
            <v>42838</v>
          </cell>
          <cell r="P280">
            <v>42849</v>
          </cell>
          <cell r="Q280" t="str">
            <v>Raiffeisen</v>
          </cell>
          <cell r="R280" t="str">
            <v/>
          </cell>
          <cell r="S280" t="str">
            <v>payé</v>
          </cell>
          <cell r="T280" t="str">
            <v/>
          </cell>
          <cell r="U280">
            <v>40</v>
          </cell>
          <cell r="V280" t="e">
            <v>#N/A</v>
          </cell>
        </row>
        <row r="281">
          <cell r="A281">
            <v>170199</v>
          </cell>
          <cell r="C281">
            <v>42808</v>
          </cell>
          <cell r="D281" t="str">
            <v>x</v>
          </cell>
          <cell r="G281" t="str">
            <v>Marti Construction</v>
          </cell>
          <cell r="H281">
            <v>7612.1</v>
          </cell>
          <cell r="J281" t="str">
            <v>P</v>
          </cell>
          <cell r="K281" t="str">
            <v>MAT</v>
          </cell>
          <cell r="L281">
            <v>42809</v>
          </cell>
          <cell r="O281">
            <v>42838</v>
          </cell>
          <cell r="P281">
            <v>42849</v>
          </cell>
          <cell r="Q281" t="str">
            <v>Raiffeisen</v>
          </cell>
          <cell r="R281" t="str">
            <v/>
          </cell>
          <cell r="S281" t="str">
            <v>payé</v>
          </cell>
          <cell r="T281" t="str">
            <v/>
          </cell>
          <cell r="U281">
            <v>40</v>
          </cell>
          <cell r="V281" t="e">
            <v>#N/A</v>
          </cell>
        </row>
        <row r="282">
          <cell r="A282">
            <v>170184</v>
          </cell>
          <cell r="C282">
            <v>42808</v>
          </cell>
          <cell r="D282" t="str">
            <v>x</v>
          </cell>
          <cell r="G282" t="str">
            <v>Scrasa SA</v>
          </cell>
          <cell r="H282">
            <v>3166.5</v>
          </cell>
          <cell r="J282" t="str">
            <v>P</v>
          </cell>
          <cell r="K282" t="str">
            <v>MAT</v>
          </cell>
          <cell r="L282">
            <v>42809</v>
          </cell>
          <cell r="O282">
            <v>42838</v>
          </cell>
          <cell r="P282">
            <v>42858</v>
          </cell>
          <cell r="Q282" t="str">
            <v>Raiffeisen</v>
          </cell>
          <cell r="R282" t="str">
            <v/>
          </cell>
          <cell r="S282" t="str">
            <v>payé</v>
          </cell>
          <cell r="T282" t="str">
            <v/>
          </cell>
          <cell r="U282">
            <v>49</v>
          </cell>
          <cell r="V282" t="e">
            <v>#N/A</v>
          </cell>
        </row>
        <row r="283">
          <cell r="A283">
            <v>170186</v>
          </cell>
          <cell r="C283">
            <v>42808</v>
          </cell>
          <cell r="D283" t="str">
            <v>x</v>
          </cell>
          <cell r="G283" t="str">
            <v>Scrasa SA</v>
          </cell>
          <cell r="H283">
            <v>302.39999999999998</v>
          </cell>
          <cell r="J283" t="str">
            <v>P</v>
          </cell>
          <cell r="K283" t="str">
            <v>MAT</v>
          </cell>
          <cell r="L283">
            <v>42809</v>
          </cell>
          <cell r="O283">
            <v>42838</v>
          </cell>
          <cell r="P283">
            <v>42858</v>
          </cell>
          <cell r="Q283" t="str">
            <v>Raiffeisen</v>
          </cell>
          <cell r="R283" t="str">
            <v/>
          </cell>
          <cell r="S283" t="str">
            <v>payé</v>
          </cell>
          <cell r="T283" t="str">
            <v/>
          </cell>
          <cell r="U283">
            <v>49</v>
          </cell>
          <cell r="V283" t="e">
            <v>#N/A</v>
          </cell>
        </row>
        <row r="284">
          <cell r="A284">
            <v>464</v>
          </cell>
          <cell r="C284">
            <v>42809</v>
          </cell>
          <cell r="D284" t="str">
            <v>no</v>
          </cell>
          <cell r="E284" t="str">
            <v>OD</v>
          </cell>
          <cell r="G284" t="str">
            <v>M. Sulter</v>
          </cell>
          <cell r="H284">
            <v>-35.549999999999997</v>
          </cell>
          <cell r="J284" t="str">
            <v>C</v>
          </cell>
          <cell r="L284">
            <v>42809</v>
          </cell>
          <cell r="N284" t="str">
            <v>Retourware</v>
          </cell>
          <cell r="O284">
            <v>42839</v>
          </cell>
          <cell r="P284">
            <v>42809</v>
          </cell>
          <cell r="Q284" t="str">
            <v>Caisse</v>
          </cell>
          <cell r="R284" t="str">
            <v/>
          </cell>
          <cell r="S284" t="str">
            <v>payé</v>
          </cell>
          <cell r="T284" t="str">
            <v/>
          </cell>
          <cell r="U284">
            <v>0</v>
          </cell>
          <cell r="V284" t="e">
            <v>#N/A</v>
          </cell>
        </row>
        <row r="285">
          <cell r="A285">
            <v>467</v>
          </cell>
          <cell r="C285">
            <v>42809</v>
          </cell>
          <cell r="D285" t="str">
            <v>no</v>
          </cell>
          <cell r="E285" t="str">
            <v>OD</v>
          </cell>
          <cell r="G285" t="str">
            <v>M. Sulter</v>
          </cell>
          <cell r="H285">
            <v>49.9</v>
          </cell>
          <cell r="J285" t="str">
            <v>C</v>
          </cell>
          <cell r="L285">
            <v>42809</v>
          </cell>
          <cell r="O285">
            <v>42839</v>
          </cell>
          <cell r="P285">
            <v>42809</v>
          </cell>
          <cell r="Q285" t="str">
            <v>Caisse</v>
          </cell>
          <cell r="R285" t="str">
            <v/>
          </cell>
          <cell r="S285" t="str">
            <v>payé</v>
          </cell>
          <cell r="T285" t="str">
            <v/>
          </cell>
          <cell r="U285">
            <v>0</v>
          </cell>
          <cell r="V285" t="e">
            <v>#N/A</v>
          </cell>
        </row>
        <row r="286">
          <cell r="B286" t="str">
            <v>241 / VAFSMJCYE</v>
          </cell>
          <cell r="C286">
            <v>42809</v>
          </cell>
          <cell r="D286" t="str">
            <v>x</v>
          </cell>
          <cell r="G286" t="str">
            <v>Samuel Marchina, Théâtre Vidy Laussane</v>
          </cell>
          <cell r="H286">
            <v>239</v>
          </cell>
          <cell r="J286" t="str">
            <v>A</v>
          </cell>
          <cell r="L286">
            <v>42809</v>
          </cell>
          <cell r="O286">
            <v>42839</v>
          </cell>
          <cell r="P286">
            <v>42811</v>
          </cell>
          <cell r="Q286" t="str">
            <v>Raiffeisen</v>
          </cell>
          <cell r="R286" t="str">
            <v/>
          </cell>
          <cell r="S286" t="str">
            <v>payé</v>
          </cell>
          <cell r="T286" t="str">
            <v/>
          </cell>
          <cell r="U286">
            <v>2</v>
          </cell>
          <cell r="V286" t="e">
            <v>#N/A</v>
          </cell>
          <cell r="Y286" t="str">
            <v>x</v>
          </cell>
        </row>
        <row r="287">
          <cell r="A287">
            <v>170214</v>
          </cell>
          <cell r="C287">
            <v>42809</v>
          </cell>
          <cell r="G287" t="str">
            <v>VLR-Habitat Sàrl</v>
          </cell>
          <cell r="H287">
            <v>723.1</v>
          </cell>
          <cell r="J287" t="str">
            <v>A</v>
          </cell>
          <cell r="K287" t="str">
            <v>KP</v>
          </cell>
          <cell r="L287">
            <v>42809</v>
          </cell>
          <cell r="O287">
            <v>42839</v>
          </cell>
          <cell r="P287">
            <v>42811</v>
          </cell>
          <cell r="Q287" t="str">
            <v>Raiffeisen</v>
          </cell>
          <cell r="R287" t="str">
            <v/>
          </cell>
          <cell r="S287" t="str">
            <v>payé</v>
          </cell>
          <cell r="T287" t="str">
            <v/>
          </cell>
          <cell r="U287">
            <v>2</v>
          </cell>
          <cell r="V287" t="e">
            <v>#N/A</v>
          </cell>
        </row>
        <row r="288">
          <cell r="A288">
            <v>170219</v>
          </cell>
          <cell r="C288">
            <v>42809</v>
          </cell>
          <cell r="D288" t="str">
            <v>x</v>
          </cell>
          <cell r="G288" t="str">
            <v>Riedo</v>
          </cell>
          <cell r="H288">
            <v>114.3</v>
          </cell>
          <cell r="J288" t="str">
            <v>M</v>
          </cell>
          <cell r="L288">
            <v>42809</v>
          </cell>
          <cell r="N288" t="str">
            <v>2 % Skonto, Ausstellungsstücke, CHF 112.-</v>
          </cell>
          <cell r="O288">
            <v>42839</v>
          </cell>
          <cell r="P288">
            <v>42814</v>
          </cell>
          <cell r="Q288" t="str">
            <v>Raiffeisen</v>
          </cell>
          <cell r="R288" t="str">
            <v/>
          </cell>
          <cell r="S288" t="str">
            <v>payé</v>
          </cell>
          <cell r="T288" t="str">
            <v/>
          </cell>
          <cell r="U288">
            <v>5</v>
          </cell>
          <cell r="V288" t="e">
            <v>#N/A</v>
          </cell>
        </row>
        <row r="289">
          <cell r="A289">
            <v>170127</v>
          </cell>
          <cell r="C289">
            <v>42809</v>
          </cell>
          <cell r="D289" t="str">
            <v>no</v>
          </cell>
          <cell r="E289" t="str">
            <v>KIB</v>
          </cell>
          <cell r="G289" t="str">
            <v>Construction Perret SA</v>
          </cell>
          <cell r="H289">
            <v>2160</v>
          </cell>
          <cell r="J289" t="str">
            <v>P</v>
          </cell>
          <cell r="L289">
            <v>42810</v>
          </cell>
          <cell r="O289">
            <v>42839</v>
          </cell>
          <cell r="P289">
            <v>42837</v>
          </cell>
          <cell r="Q289" t="str">
            <v>Raiffeisen</v>
          </cell>
          <cell r="R289" t="str">
            <v/>
          </cell>
          <cell r="S289" t="str">
            <v>payé</v>
          </cell>
          <cell r="T289" t="str">
            <v/>
          </cell>
          <cell r="U289">
            <v>27</v>
          </cell>
          <cell r="V289" t="e">
            <v>#N/A</v>
          </cell>
        </row>
        <row r="290">
          <cell r="A290">
            <v>170216</v>
          </cell>
          <cell r="C290">
            <v>42809</v>
          </cell>
          <cell r="D290" t="str">
            <v>x</v>
          </cell>
          <cell r="G290" t="str">
            <v>Anliker AG</v>
          </cell>
          <cell r="H290">
            <v>1581.1</v>
          </cell>
          <cell r="J290" t="str">
            <v>P</v>
          </cell>
          <cell r="L290">
            <v>42810</v>
          </cell>
          <cell r="O290">
            <v>42839</v>
          </cell>
          <cell r="P290">
            <v>42845</v>
          </cell>
          <cell r="Q290" t="str">
            <v>Raiffeisen</v>
          </cell>
          <cell r="R290" t="str">
            <v/>
          </cell>
          <cell r="S290" t="str">
            <v>payé</v>
          </cell>
          <cell r="T290" t="str">
            <v/>
          </cell>
          <cell r="U290">
            <v>35</v>
          </cell>
          <cell r="V290" t="e">
            <v>#N/A</v>
          </cell>
        </row>
        <row r="291">
          <cell r="A291">
            <v>170221</v>
          </cell>
          <cell r="B291" t="str">
            <v>ABRRVULFT</v>
          </cell>
          <cell r="C291">
            <v>42810</v>
          </cell>
          <cell r="D291" t="str">
            <v>x</v>
          </cell>
          <cell r="G291" t="str">
            <v>Jean-Marie Urfer</v>
          </cell>
          <cell r="H291">
            <v>178.6</v>
          </cell>
          <cell r="I291">
            <v>3.58</v>
          </cell>
          <cell r="J291" t="str">
            <v>A</v>
          </cell>
          <cell r="L291">
            <v>42804</v>
          </cell>
          <cell r="N291" t="str">
            <v>Payé Aduno le rais Aduno CHF 3.58, recu CHF 175.02</v>
          </cell>
          <cell r="O291">
            <v>42840</v>
          </cell>
          <cell r="P291">
            <v>42821</v>
          </cell>
          <cell r="Q291" t="str">
            <v>CCP</v>
          </cell>
          <cell r="R291" t="str">
            <v/>
          </cell>
          <cell r="S291" t="str">
            <v>payé</v>
          </cell>
          <cell r="T291" t="str">
            <v/>
          </cell>
          <cell r="U291">
            <v>17</v>
          </cell>
          <cell r="V291" t="e">
            <v>#N/A</v>
          </cell>
        </row>
        <row r="292">
          <cell r="A292">
            <v>170194</v>
          </cell>
          <cell r="C292">
            <v>42810</v>
          </cell>
          <cell r="D292" t="str">
            <v>x</v>
          </cell>
          <cell r="G292" t="str">
            <v>Riedo</v>
          </cell>
          <cell r="H292">
            <v>4499.7</v>
          </cell>
          <cell r="I292">
            <v>2381.15</v>
          </cell>
          <cell r="J292" t="str">
            <v>M</v>
          </cell>
          <cell r="L292">
            <v>42810</v>
          </cell>
          <cell r="N292" t="str">
            <v>5% Skonto CHF 225.- et CHF 2156.15 Ristourne: recu CHF 2118.55</v>
          </cell>
          <cell r="O292">
            <v>42840</v>
          </cell>
          <cell r="P292">
            <v>42814</v>
          </cell>
          <cell r="Q292" t="str">
            <v>Raiffeisen</v>
          </cell>
          <cell r="R292" t="str">
            <v/>
          </cell>
          <cell r="S292" t="str">
            <v>payé</v>
          </cell>
          <cell r="T292" t="str">
            <v/>
          </cell>
          <cell r="U292">
            <v>4</v>
          </cell>
          <cell r="V292" t="e">
            <v>#N/A</v>
          </cell>
        </row>
        <row r="293">
          <cell r="A293">
            <v>170224</v>
          </cell>
          <cell r="C293">
            <v>42810</v>
          </cell>
          <cell r="G293" t="str">
            <v>Grisoni Zaugg SA</v>
          </cell>
          <cell r="H293">
            <v>5400</v>
          </cell>
          <cell r="I293"/>
          <cell r="J293" t="str">
            <v>??</v>
          </cell>
          <cell r="K293" t="str">
            <v>KP</v>
          </cell>
          <cell r="L293">
            <v>42810</v>
          </cell>
          <cell r="N293" t="str">
            <v>Acompte pour FA 170209</v>
          </cell>
          <cell r="O293">
            <v>42840</v>
          </cell>
          <cell r="P293">
            <v>42816</v>
          </cell>
          <cell r="Q293" t="str">
            <v>Raiffeisen</v>
          </cell>
          <cell r="R293" t="str">
            <v/>
          </cell>
          <cell r="S293" t="str">
            <v>payé</v>
          </cell>
          <cell r="T293" t="str">
            <v/>
          </cell>
          <cell r="U293">
            <v>6</v>
          </cell>
          <cell r="V293" t="e">
            <v>#N/A</v>
          </cell>
        </row>
        <row r="294">
          <cell r="A294">
            <v>468</v>
          </cell>
          <cell r="C294">
            <v>42810</v>
          </cell>
          <cell r="D294" t="str">
            <v>x</v>
          </cell>
          <cell r="G294" t="str">
            <v>M. Duvoisin</v>
          </cell>
          <cell r="H294">
            <v>61.5</v>
          </cell>
          <cell r="J294" t="str">
            <v>S</v>
          </cell>
          <cell r="L294">
            <v>42810</v>
          </cell>
          <cell r="N294" t="str">
            <v>SUM UP le 16.03.2017, frais CHF 1.54, recu CHF 59.96</v>
          </cell>
          <cell r="O294">
            <v>42840</v>
          </cell>
          <cell r="P294">
            <v>42817</v>
          </cell>
          <cell r="Q294" t="str">
            <v>Raiffeisen</v>
          </cell>
          <cell r="R294" t="str">
            <v/>
          </cell>
          <cell r="S294" t="str">
            <v>payé</v>
          </cell>
          <cell r="T294" t="str">
            <v/>
          </cell>
          <cell r="U294">
            <v>7</v>
          </cell>
          <cell r="V294" t="e">
            <v>#N/A</v>
          </cell>
        </row>
        <row r="295">
          <cell r="A295">
            <v>170211</v>
          </cell>
          <cell r="C295">
            <v>42810</v>
          </cell>
          <cell r="D295" t="str">
            <v>x</v>
          </cell>
          <cell r="G295" t="str">
            <v>Frutiger SA</v>
          </cell>
          <cell r="H295">
            <v>939.15</v>
          </cell>
          <cell r="J295" t="str">
            <v>M</v>
          </cell>
          <cell r="L295">
            <v>42811</v>
          </cell>
          <cell r="O295">
            <v>42840</v>
          </cell>
          <cell r="P295">
            <v>42830</v>
          </cell>
          <cell r="Q295" t="str">
            <v>Raiffeisen</v>
          </cell>
          <cell r="R295" t="str">
            <v/>
          </cell>
          <cell r="S295" t="str">
            <v>payé</v>
          </cell>
          <cell r="T295" t="str">
            <v/>
          </cell>
          <cell r="U295">
            <v>19</v>
          </cell>
          <cell r="V295" t="e">
            <v>#N/A</v>
          </cell>
        </row>
        <row r="296">
          <cell r="A296">
            <v>170213</v>
          </cell>
          <cell r="C296">
            <v>42810</v>
          </cell>
          <cell r="D296" t="str">
            <v>x</v>
          </cell>
          <cell r="G296" t="str">
            <v>Implenia</v>
          </cell>
          <cell r="H296">
            <v>230.85</v>
          </cell>
          <cell r="J296" t="str">
            <v>M</v>
          </cell>
          <cell r="L296">
            <v>42811</v>
          </cell>
          <cell r="O296">
            <v>42840</v>
          </cell>
          <cell r="P296">
            <v>42852</v>
          </cell>
          <cell r="Q296" t="str">
            <v>Raiffeisen</v>
          </cell>
          <cell r="R296" t="str">
            <v/>
          </cell>
          <cell r="S296" t="str">
            <v>payé</v>
          </cell>
          <cell r="T296" t="str">
            <v/>
          </cell>
          <cell r="U296">
            <v>41</v>
          </cell>
          <cell r="V296" t="e">
            <v>#N/A</v>
          </cell>
        </row>
        <row r="297">
          <cell r="A297">
            <v>170212</v>
          </cell>
          <cell r="C297">
            <v>42810</v>
          </cell>
          <cell r="D297" t="str">
            <v>x</v>
          </cell>
          <cell r="G297" t="str">
            <v>Orllati Logistique SA</v>
          </cell>
          <cell r="H297">
            <v>198.2</v>
          </cell>
          <cell r="J297" t="str">
            <v>P</v>
          </cell>
          <cell r="L297">
            <v>42811</v>
          </cell>
          <cell r="O297">
            <v>42840</v>
          </cell>
          <cell r="P297">
            <v>42856</v>
          </cell>
          <cell r="Q297" t="str">
            <v>Raiffeisen</v>
          </cell>
          <cell r="R297" t="str">
            <v/>
          </cell>
          <cell r="S297" t="str">
            <v>payé</v>
          </cell>
          <cell r="T297" t="str">
            <v/>
          </cell>
          <cell r="U297">
            <v>45</v>
          </cell>
          <cell r="V297" t="e">
            <v>#N/A</v>
          </cell>
        </row>
        <row r="298">
          <cell r="A298">
            <v>170093</v>
          </cell>
          <cell r="C298">
            <v>42810</v>
          </cell>
          <cell r="D298" t="str">
            <v>x</v>
          </cell>
          <cell r="E298" t="str">
            <v>KIB / OD</v>
          </cell>
          <cell r="G298" t="str">
            <v>Steiner AG</v>
          </cell>
          <cell r="H298">
            <v>10302.35</v>
          </cell>
          <cell r="J298" t="str">
            <v>P</v>
          </cell>
          <cell r="L298">
            <v>42811</v>
          </cell>
          <cell r="N298" t="str">
            <v>recu 4120.95 le 12.06. et 6181.40 le 13.06.2017</v>
          </cell>
          <cell r="O298">
            <v>42840</v>
          </cell>
          <cell r="P298">
            <v>42899</v>
          </cell>
          <cell r="Q298" t="str">
            <v>Raiffeisen</v>
          </cell>
          <cell r="R298" t="str">
            <v/>
          </cell>
          <cell r="S298" t="str">
            <v>payé</v>
          </cell>
          <cell r="T298" t="str">
            <v/>
          </cell>
          <cell r="U298">
            <v>88</v>
          </cell>
          <cell r="V298" t="e">
            <v>#N/A</v>
          </cell>
        </row>
        <row r="299">
          <cell r="A299">
            <v>170225</v>
          </cell>
          <cell r="C299">
            <v>42811</v>
          </cell>
          <cell r="D299" t="str">
            <v>T</v>
          </cell>
          <cell r="E299" t="str">
            <v>OD / LA</v>
          </cell>
          <cell r="G299" t="str">
            <v>Riedo</v>
          </cell>
          <cell r="H299">
            <v>48799.85</v>
          </cell>
          <cell r="J299" t="str">
            <v>M</v>
          </cell>
          <cell r="L299">
            <v>42811</v>
          </cell>
          <cell r="N299" t="str">
            <v>5% Skonto bei Zahlung bei Bestellung CHF 2439.99, recu 46359.85</v>
          </cell>
          <cell r="O299">
            <v>42841</v>
          </cell>
          <cell r="P299">
            <v>42817</v>
          </cell>
          <cell r="Q299" t="str">
            <v>Raiffeisen</v>
          </cell>
          <cell r="R299" t="str">
            <v/>
          </cell>
          <cell r="S299" t="str">
            <v>payé</v>
          </cell>
          <cell r="T299" t="str">
            <v/>
          </cell>
          <cell r="U299">
            <v>6</v>
          </cell>
          <cell r="V299">
            <v>42894</v>
          </cell>
        </row>
        <row r="300">
          <cell r="A300">
            <v>170196</v>
          </cell>
          <cell r="C300">
            <v>42811</v>
          </cell>
          <cell r="D300" t="str">
            <v>x</v>
          </cell>
          <cell r="G300" t="str">
            <v>Riedo</v>
          </cell>
          <cell r="H300">
            <v>3804.2</v>
          </cell>
          <cell r="J300" t="str">
            <v>M</v>
          </cell>
          <cell r="L300">
            <v>42811</v>
          </cell>
          <cell r="N300" t="str">
            <v>5% Skonto bei Zahlung bei Bestellung CHF 190.2, recu CHF 3614.-</v>
          </cell>
          <cell r="O300">
            <v>42841</v>
          </cell>
          <cell r="P300">
            <v>42817</v>
          </cell>
          <cell r="Q300" t="str">
            <v>Raiffeisen</v>
          </cell>
          <cell r="R300" t="str">
            <v/>
          </cell>
          <cell r="S300" t="str">
            <v>payé</v>
          </cell>
          <cell r="T300" t="str">
            <v/>
          </cell>
          <cell r="U300">
            <v>6</v>
          </cell>
          <cell r="V300">
            <v>42867</v>
          </cell>
        </row>
        <row r="301">
          <cell r="A301">
            <v>469</v>
          </cell>
          <cell r="C301">
            <v>42811</v>
          </cell>
          <cell r="D301" t="str">
            <v>x</v>
          </cell>
          <cell r="G301" t="str">
            <v>Vente Directe</v>
          </cell>
          <cell r="H301">
            <v>199</v>
          </cell>
          <cell r="I301">
            <v>2.99</v>
          </cell>
          <cell r="J301" t="str">
            <v>S</v>
          </cell>
          <cell r="L301">
            <v>42811</v>
          </cell>
          <cell r="N301" t="str">
            <v>SUM UP Frais CHF 2.99, recu CHF 196.01</v>
          </cell>
          <cell r="O301">
            <v>42841</v>
          </cell>
          <cell r="P301">
            <v>42818</v>
          </cell>
          <cell r="Q301" t="str">
            <v>Raiffeisen</v>
          </cell>
          <cell r="R301" t="str">
            <v/>
          </cell>
          <cell r="S301" t="str">
            <v>payé</v>
          </cell>
          <cell r="T301" t="str">
            <v/>
          </cell>
          <cell r="U301">
            <v>7</v>
          </cell>
          <cell r="V301" t="e">
            <v>#N/A</v>
          </cell>
        </row>
        <row r="302">
          <cell r="A302">
            <v>170202</v>
          </cell>
          <cell r="C302">
            <v>42811</v>
          </cell>
          <cell r="G302" t="str">
            <v>Frutiger Vaud</v>
          </cell>
          <cell r="H302">
            <v>199.8</v>
          </cell>
          <cell r="J302" t="str">
            <v>P</v>
          </cell>
          <cell r="L302">
            <v>42811</v>
          </cell>
          <cell r="O302">
            <v>42841</v>
          </cell>
          <cell r="P302">
            <v>42825</v>
          </cell>
          <cell r="Q302" t="str">
            <v>Raiffeisen</v>
          </cell>
          <cell r="R302" t="str">
            <v/>
          </cell>
          <cell r="S302" t="str">
            <v>payé</v>
          </cell>
          <cell r="T302" t="str">
            <v/>
          </cell>
          <cell r="U302">
            <v>14</v>
          </cell>
          <cell r="V302" t="e">
            <v>#N/A</v>
          </cell>
        </row>
        <row r="303">
          <cell r="A303">
            <v>170187</v>
          </cell>
          <cell r="C303">
            <v>42811</v>
          </cell>
          <cell r="G303" t="str">
            <v>Losinger Marazzi SA</v>
          </cell>
          <cell r="H303">
            <v>2586.3000000000002</v>
          </cell>
          <cell r="J303" t="str">
            <v>P</v>
          </cell>
          <cell r="L303">
            <v>42811</v>
          </cell>
          <cell r="O303">
            <v>42841</v>
          </cell>
          <cell r="P303">
            <v>42845</v>
          </cell>
          <cell r="Q303" t="str">
            <v>Raiffeisen</v>
          </cell>
          <cell r="R303" t="str">
            <v/>
          </cell>
          <cell r="S303" t="str">
            <v>payé</v>
          </cell>
          <cell r="T303" t="str">
            <v/>
          </cell>
          <cell r="U303">
            <v>34</v>
          </cell>
          <cell r="V303" t="e">
            <v>#N/A</v>
          </cell>
        </row>
        <row r="304">
          <cell r="A304">
            <v>170239</v>
          </cell>
          <cell r="B304" t="str">
            <v>242/RJGDXAYNR</v>
          </cell>
          <cell r="C304">
            <v>42812</v>
          </cell>
          <cell r="D304" t="str">
            <v>x</v>
          </cell>
          <cell r="G304" t="str">
            <v>Karen Vanhout</v>
          </cell>
          <cell r="H304">
            <v>112.85</v>
          </cell>
          <cell r="J304" t="str">
            <v>A</v>
          </cell>
          <cell r="L304">
            <v>42812</v>
          </cell>
          <cell r="N304">
            <v>92.3</v>
          </cell>
          <cell r="O304">
            <v>42842</v>
          </cell>
          <cell r="P304">
            <v>42822</v>
          </cell>
          <cell r="Q304" t="str">
            <v>Raiffeisen</v>
          </cell>
          <cell r="R304" t="str">
            <v/>
          </cell>
          <cell r="S304" t="str">
            <v>payé</v>
          </cell>
          <cell r="T304" t="str">
            <v/>
          </cell>
          <cell r="U304">
            <v>10</v>
          </cell>
          <cell r="V304" t="e">
            <v>#N/A</v>
          </cell>
        </row>
        <row r="305">
          <cell r="A305">
            <v>170232</v>
          </cell>
          <cell r="C305">
            <v>42814</v>
          </cell>
          <cell r="D305" t="str">
            <v>no</v>
          </cell>
          <cell r="E305" t="str">
            <v>OD</v>
          </cell>
          <cell r="G305" t="str">
            <v>JSC Crossfit</v>
          </cell>
          <cell r="H305">
            <v>146.9</v>
          </cell>
          <cell r="J305" t="str">
            <v>R</v>
          </cell>
          <cell r="L305">
            <v>42815</v>
          </cell>
          <cell r="O305">
            <v>42844</v>
          </cell>
          <cell r="P305">
            <v>42816</v>
          </cell>
          <cell r="Q305" t="str">
            <v>Caisse</v>
          </cell>
          <cell r="R305" t="str">
            <v/>
          </cell>
          <cell r="S305" t="str">
            <v>payé</v>
          </cell>
          <cell r="T305" t="str">
            <v/>
          </cell>
          <cell r="U305">
            <v>1</v>
          </cell>
          <cell r="V305" t="e">
            <v>#N/A</v>
          </cell>
        </row>
        <row r="306">
          <cell r="B306" t="str">
            <v>244/MCZCBBOGF</v>
          </cell>
          <cell r="C306">
            <v>42814</v>
          </cell>
          <cell r="D306" t="str">
            <v>x</v>
          </cell>
          <cell r="G306" t="str">
            <v>Gil Perolini</v>
          </cell>
          <cell r="H306">
            <v>18.95</v>
          </cell>
          <cell r="J306" t="str">
            <v>A</v>
          </cell>
          <cell r="L306">
            <v>42824</v>
          </cell>
          <cell r="N306" t="str">
            <v>Frais Aduno: CHF 0.56</v>
          </cell>
          <cell r="O306">
            <v>42844</v>
          </cell>
          <cell r="P306">
            <v>42829</v>
          </cell>
          <cell r="Q306" t="str">
            <v>CCP</v>
          </cell>
          <cell r="R306" t="str">
            <v/>
          </cell>
          <cell r="S306" t="str">
            <v>payé</v>
          </cell>
          <cell r="T306" t="str">
            <v/>
          </cell>
          <cell r="U306">
            <v>5</v>
          </cell>
          <cell r="V306" t="e">
            <v>#N/A</v>
          </cell>
        </row>
        <row r="307">
          <cell r="A307">
            <v>170228</v>
          </cell>
          <cell r="C307">
            <v>42814</v>
          </cell>
          <cell r="D307" t="str">
            <v>x</v>
          </cell>
          <cell r="G307" t="str">
            <v>Grisoni Zaugg SA</v>
          </cell>
          <cell r="H307">
            <v>830.1</v>
          </cell>
          <cell r="J307" t="str">
            <v>P</v>
          </cell>
          <cell r="L307">
            <v>42815</v>
          </cell>
          <cell r="O307">
            <v>42844</v>
          </cell>
          <cell r="P307">
            <v>42839</v>
          </cell>
          <cell r="Q307" t="str">
            <v>Raiffeisen</v>
          </cell>
          <cell r="R307" t="str">
            <v/>
          </cell>
          <cell r="S307" t="str">
            <v>payé</v>
          </cell>
          <cell r="T307" t="str">
            <v/>
          </cell>
          <cell r="U307">
            <v>24</v>
          </cell>
          <cell r="V307" t="e">
            <v>#N/A</v>
          </cell>
        </row>
        <row r="308">
          <cell r="A308">
            <v>170229</v>
          </cell>
          <cell r="C308">
            <v>42814</v>
          </cell>
          <cell r="D308" t="str">
            <v>x</v>
          </cell>
          <cell r="G308" t="str">
            <v>Garage de l'etoile</v>
          </cell>
          <cell r="H308">
            <v>162.35</v>
          </cell>
          <cell r="J308" t="str">
            <v>P</v>
          </cell>
          <cell r="L308">
            <v>42815</v>
          </cell>
          <cell r="O308">
            <v>42844</v>
          </cell>
          <cell r="P308">
            <v>42849</v>
          </cell>
          <cell r="Q308" t="str">
            <v>Raiffeisen</v>
          </cell>
          <cell r="R308" t="str">
            <v/>
          </cell>
          <cell r="S308" t="str">
            <v>payé</v>
          </cell>
          <cell r="T308" t="str">
            <v/>
          </cell>
          <cell r="U308">
            <v>34</v>
          </cell>
          <cell r="V308" t="e">
            <v>#N/A</v>
          </cell>
        </row>
        <row r="309">
          <cell r="A309">
            <v>170203</v>
          </cell>
          <cell r="C309">
            <v>42814</v>
          </cell>
          <cell r="D309" t="str">
            <v>x</v>
          </cell>
          <cell r="G309" t="str">
            <v>Marti Construction</v>
          </cell>
          <cell r="H309">
            <v>505</v>
          </cell>
          <cell r="J309" t="str">
            <v>P</v>
          </cell>
          <cell r="L309">
            <v>42815</v>
          </cell>
          <cell r="N309" t="str">
            <v>reenvoyé le 08.05.17 par mail</v>
          </cell>
          <cell r="O309">
            <v>42844</v>
          </cell>
          <cell r="P309">
            <v>42874</v>
          </cell>
          <cell r="Q309" t="str">
            <v>Raiffeisen</v>
          </cell>
          <cell r="R309" t="str">
            <v/>
          </cell>
          <cell r="S309" t="str">
            <v>payé</v>
          </cell>
          <cell r="T309" t="str">
            <v/>
          </cell>
          <cell r="U309">
            <v>59</v>
          </cell>
          <cell r="V309" t="e">
            <v>#N/A</v>
          </cell>
        </row>
        <row r="310">
          <cell r="A310">
            <v>170242</v>
          </cell>
          <cell r="B310" t="str">
            <v>244/MCZCBBOGF</v>
          </cell>
          <cell r="C310">
            <v>42817</v>
          </cell>
          <cell r="D310" t="str">
            <v>x</v>
          </cell>
          <cell r="G310" t="str">
            <v>M. Gil Perolini</v>
          </cell>
          <cell r="H310">
            <v>18.95</v>
          </cell>
          <cell r="J310" t="str">
            <v>??</v>
          </cell>
          <cell r="K310" t="str">
            <v>KP</v>
          </cell>
          <cell r="L310">
            <v>42817</v>
          </cell>
          <cell r="N310" t="str">
            <v>payé Mastercard le 20.03.17</v>
          </cell>
          <cell r="O310">
            <v>42847</v>
          </cell>
          <cell r="P310">
            <v>42829</v>
          </cell>
          <cell r="Q310" t="str">
            <v>CCP</v>
          </cell>
          <cell r="R310" t="str">
            <v/>
          </cell>
          <cell r="S310" t="str">
            <v>payé</v>
          </cell>
          <cell r="T310" t="str">
            <v/>
          </cell>
          <cell r="U310">
            <v>12</v>
          </cell>
          <cell r="V310" t="e">
            <v>#N/A</v>
          </cell>
        </row>
        <row r="311">
          <cell r="A311">
            <v>170236</v>
          </cell>
          <cell r="C311">
            <v>42817</v>
          </cell>
          <cell r="D311" t="str">
            <v>x</v>
          </cell>
          <cell r="G311" t="str">
            <v>P. Bernasconi</v>
          </cell>
          <cell r="H311">
            <v>839.15</v>
          </cell>
          <cell r="I311">
            <v>16.799999999999955</v>
          </cell>
          <cell r="J311" t="str">
            <v>P</v>
          </cell>
          <cell r="L311">
            <v>42817</v>
          </cell>
          <cell r="N311" t="str">
            <v>recu CHF 822.35</v>
          </cell>
          <cell r="O311">
            <v>42847</v>
          </cell>
          <cell r="P311">
            <v>42845</v>
          </cell>
          <cell r="Q311" t="str">
            <v>Raiffeisen</v>
          </cell>
          <cell r="R311" t="str">
            <v/>
          </cell>
          <cell r="S311" t="str">
            <v>payé</v>
          </cell>
          <cell r="T311" t="str">
            <v/>
          </cell>
          <cell r="U311">
            <v>28</v>
          </cell>
          <cell r="V311" t="e">
            <v>#N/A</v>
          </cell>
        </row>
        <row r="312">
          <cell r="A312">
            <v>170237</v>
          </cell>
          <cell r="C312">
            <v>42817</v>
          </cell>
          <cell r="D312" t="str">
            <v>x</v>
          </cell>
          <cell r="G312" t="str">
            <v>Losinger Marazzi SA</v>
          </cell>
          <cell r="H312">
            <v>242.75</v>
          </cell>
          <cell r="J312" t="str">
            <v>P</v>
          </cell>
          <cell r="L312">
            <v>42817</v>
          </cell>
          <cell r="N312" t="str">
            <v>envoyé aussi le 03.04.17: acc</v>
          </cell>
          <cell r="O312">
            <v>42847</v>
          </cell>
          <cell r="P312">
            <v>42859</v>
          </cell>
          <cell r="Q312" t="str">
            <v>Raiffeisen</v>
          </cell>
          <cell r="R312" t="str">
            <v/>
          </cell>
          <cell r="S312" t="str">
            <v>payé</v>
          </cell>
          <cell r="T312" t="str">
            <v/>
          </cell>
          <cell r="U312">
            <v>42</v>
          </cell>
          <cell r="V312" t="e">
            <v>#N/A</v>
          </cell>
        </row>
        <row r="313">
          <cell r="A313">
            <v>170247</v>
          </cell>
          <cell r="C313">
            <v>42818</v>
          </cell>
          <cell r="D313" t="str">
            <v>x</v>
          </cell>
          <cell r="G313" t="str">
            <v>Prodimport</v>
          </cell>
          <cell r="H313">
            <v>184.5</v>
          </cell>
          <cell r="J313" t="str">
            <v>R</v>
          </cell>
          <cell r="L313">
            <v>42818</v>
          </cell>
          <cell r="O313">
            <v>42848</v>
          </cell>
          <cell r="P313">
            <v>42818</v>
          </cell>
          <cell r="Q313" t="str">
            <v>Caisse</v>
          </cell>
          <cell r="R313" t="str">
            <v/>
          </cell>
          <cell r="S313" t="str">
            <v>payé</v>
          </cell>
          <cell r="T313" t="str">
            <v/>
          </cell>
          <cell r="U313">
            <v>0</v>
          </cell>
          <cell r="V313" t="e">
            <v>#N/A</v>
          </cell>
        </row>
        <row r="314">
          <cell r="A314">
            <v>170248</v>
          </cell>
          <cell r="C314">
            <v>42818</v>
          </cell>
          <cell r="D314" t="str">
            <v>x</v>
          </cell>
          <cell r="G314" t="str">
            <v>Marché des Moulins</v>
          </cell>
          <cell r="H314">
            <v>162.35</v>
          </cell>
          <cell r="J314" t="str">
            <v>R</v>
          </cell>
          <cell r="L314">
            <v>42821</v>
          </cell>
          <cell r="O314">
            <v>42848</v>
          </cell>
          <cell r="P314">
            <v>42822</v>
          </cell>
          <cell r="Q314" t="str">
            <v>Caisse</v>
          </cell>
          <cell r="R314" t="str">
            <v/>
          </cell>
          <cell r="S314" t="str">
            <v>payé</v>
          </cell>
          <cell r="T314" t="str">
            <v/>
          </cell>
          <cell r="U314">
            <v>1</v>
          </cell>
          <cell r="V314" t="e">
            <v>#N/A</v>
          </cell>
        </row>
        <row r="315">
          <cell r="A315">
            <v>470</v>
          </cell>
          <cell r="C315">
            <v>42821</v>
          </cell>
          <cell r="D315" t="str">
            <v>x</v>
          </cell>
          <cell r="G315" t="str">
            <v>Fried EMS</v>
          </cell>
          <cell r="H315">
            <v>343.4</v>
          </cell>
          <cell r="I315">
            <v>5.15</v>
          </cell>
          <cell r="J315" t="str">
            <v>S</v>
          </cell>
          <cell r="L315">
            <v>42821</v>
          </cell>
          <cell r="N315" t="str">
            <v>Sum up le 27.03.17, Frais -CHF 5.15</v>
          </cell>
          <cell r="O315">
            <v>42851</v>
          </cell>
          <cell r="P315">
            <v>42826</v>
          </cell>
          <cell r="Q315" t="str">
            <v>Raiffeisen</v>
          </cell>
          <cell r="R315" t="str">
            <v/>
          </cell>
          <cell r="S315" t="str">
            <v>payé</v>
          </cell>
          <cell r="T315" t="str">
            <v/>
          </cell>
          <cell r="U315">
            <v>5</v>
          </cell>
          <cell r="V315" t="e">
            <v>#N/A</v>
          </cell>
        </row>
        <row r="316">
          <cell r="A316">
            <v>170238</v>
          </cell>
          <cell r="C316">
            <v>42822</v>
          </cell>
          <cell r="D316" t="str">
            <v>x</v>
          </cell>
          <cell r="G316" t="str">
            <v>Lausanne-Carabieniers M. Yves Logean</v>
          </cell>
          <cell r="H316">
            <v>444.85</v>
          </cell>
          <cell r="J316" t="str">
            <v>??</v>
          </cell>
          <cell r="L316">
            <v>42822</v>
          </cell>
          <cell r="O316">
            <v>42852</v>
          </cell>
          <cell r="P316">
            <v>42822</v>
          </cell>
          <cell r="Q316" t="str">
            <v>Raiffeisen</v>
          </cell>
          <cell r="R316" t="str">
            <v/>
          </cell>
          <cell r="S316" t="str">
            <v>payé</v>
          </cell>
          <cell r="T316" t="str">
            <v/>
          </cell>
          <cell r="U316">
            <v>0</v>
          </cell>
          <cell r="V316" t="e">
            <v>#N/A</v>
          </cell>
        </row>
        <row r="317">
          <cell r="A317">
            <v>170246</v>
          </cell>
          <cell r="C317">
            <v>42822</v>
          </cell>
          <cell r="D317" t="str">
            <v>x</v>
          </cell>
          <cell r="G317" t="str">
            <v>Mined'Or SA</v>
          </cell>
          <cell r="H317">
            <v>98.4</v>
          </cell>
          <cell r="J317" t="str">
            <v>P</v>
          </cell>
          <cell r="L317">
            <v>42822</v>
          </cell>
          <cell r="O317">
            <v>42852</v>
          </cell>
          <cell r="P317">
            <v>42832</v>
          </cell>
          <cell r="Q317" t="str">
            <v>Raiffeisen</v>
          </cell>
          <cell r="R317" t="str">
            <v/>
          </cell>
          <cell r="S317" t="str">
            <v>payé</v>
          </cell>
          <cell r="T317" t="str">
            <v/>
          </cell>
          <cell r="U317">
            <v>10</v>
          </cell>
          <cell r="V317" t="e">
            <v>#N/A</v>
          </cell>
        </row>
        <row r="318">
          <cell r="A318">
            <v>170177</v>
          </cell>
          <cell r="C318">
            <v>42822</v>
          </cell>
          <cell r="D318" t="str">
            <v>x</v>
          </cell>
          <cell r="G318" t="str">
            <v>Grisoni Zaugg SA</v>
          </cell>
          <cell r="H318">
            <v>2225.9</v>
          </cell>
          <cell r="I318"/>
          <cell r="J318" t="str">
            <v>P</v>
          </cell>
          <cell r="K318"/>
          <cell r="L318">
            <v>42822</v>
          </cell>
          <cell r="O318">
            <v>42852</v>
          </cell>
          <cell r="P318">
            <v>42856</v>
          </cell>
          <cell r="Q318" t="str">
            <v>Raiffeisen</v>
          </cell>
          <cell r="R318" t="str">
            <v/>
          </cell>
          <cell r="S318" t="str">
            <v>payé</v>
          </cell>
          <cell r="T318" t="str">
            <v/>
          </cell>
          <cell r="U318">
            <v>34</v>
          </cell>
          <cell r="V318" t="e">
            <v>#N/A</v>
          </cell>
        </row>
        <row r="319">
          <cell r="A319">
            <v>170241</v>
          </cell>
          <cell r="C319">
            <v>42822</v>
          </cell>
          <cell r="D319" t="str">
            <v>no</v>
          </cell>
          <cell r="E319" t="str">
            <v>OD</v>
          </cell>
          <cell r="G319" t="str">
            <v>Belloni SA</v>
          </cell>
          <cell r="H319">
            <v>363.95</v>
          </cell>
          <cell r="J319" t="str">
            <v>P</v>
          </cell>
          <cell r="L319">
            <v>42822</v>
          </cell>
          <cell r="O319">
            <v>42852</v>
          </cell>
          <cell r="P319">
            <v>42888</v>
          </cell>
          <cell r="Q319" t="str">
            <v>Raiffeisen</v>
          </cell>
          <cell r="R319" t="str">
            <v/>
          </cell>
          <cell r="S319" t="str">
            <v>payé</v>
          </cell>
          <cell r="T319" t="str">
            <v/>
          </cell>
          <cell r="U319">
            <v>66</v>
          </cell>
          <cell r="V319" t="e">
            <v>#N/A</v>
          </cell>
        </row>
        <row r="320">
          <cell r="A320">
            <v>170233</v>
          </cell>
          <cell r="C320">
            <v>42822</v>
          </cell>
          <cell r="D320" t="str">
            <v>no</v>
          </cell>
          <cell r="G320" t="str">
            <v xml:space="preserve">Globe Express </v>
          </cell>
          <cell r="H320">
            <v>222.15</v>
          </cell>
          <cell r="J320" t="str">
            <v>P</v>
          </cell>
          <cell r="L320">
            <v>42822</v>
          </cell>
          <cell r="N320" t="str">
            <v>payé aussi le 11.08.17, beschädigter FRED bei FAGSI</v>
          </cell>
          <cell r="O320">
            <v>42852</v>
          </cell>
          <cell r="P320">
            <v>42895</v>
          </cell>
          <cell r="Q320" t="str">
            <v>Raiffeisen</v>
          </cell>
          <cell r="R320" t="str">
            <v/>
          </cell>
          <cell r="S320" t="str">
            <v>payé</v>
          </cell>
          <cell r="T320" t="str">
            <v/>
          </cell>
          <cell r="U320">
            <v>73</v>
          </cell>
          <cell r="V320" t="e">
            <v>#N/A</v>
          </cell>
        </row>
        <row r="321">
          <cell r="A321">
            <v>170258</v>
          </cell>
          <cell r="C321">
            <v>42823</v>
          </cell>
          <cell r="D321" t="str">
            <v>x</v>
          </cell>
          <cell r="G321" t="str">
            <v>Distillerie de Saconnex-d'Arve</v>
          </cell>
          <cell r="H321">
            <v>198.15</v>
          </cell>
          <cell r="J321" t="str">
            <v>R</v>
          </cell>
          <cell r="L321">
            <v>42828</v>
          </cell>
          <cell r="O321">
            <v>42853</v>
          </cell>
          <cell r="P321">
            <v>42798</v>
          </cell>
          <cell r="Q321" t="str">
            <v>Caisse</v>
          </cell>
          <cell r="R321" t="str">
            <v/>
          </cell>
          <cell r="S321" t="str">
            <v>payé</v>
          </cell>
          <cell r="T321" t="str">
            <v/>
          </cell>
          <cell r="U321">
            <v>-30</v>
          </cell>
          <cell r="V321" t="e">
            <v>#N/A</v>
          </cell>
        </row>
        <row r="322">
          <cell r="A322">
            <v>170255</v>
          </cell>
          <cell r="C322">
            <v>42823</v>
          </cell>
          <cell r="D322" t="str">
            <v>x</v>
          </cell>
          <cell r="G322" t="str">
            <v>Finstoy Real Estate Sàrl</v>
          </cell>
          <cell r="H322">
            <v>396.35</v>
          </cell>
          <cell r="J322" t="str">
            <v>A</v>
          </cell>
          <cell r="L322">
            <v>42823</v>
          </cell>
          <cell r="O322">
            <v>42853</v>
          </cell>
          <cell r="P322">
            <v>42823</v>
          </cell>
          <cell r="Q322" t="str">
            <v>Raiffeisen</v>
          </cell>
          <cell r="R322" t="str">
            <v/>
          </cell>
          <cell r="S322" t="str">
            <v>payé</v>
          </cell>
          <cell r="T322" t="str">
            <v/>
          </cell>
          <cell r="U322">
            <v>0</v>
          </cell>
          <cell r="V322" t="e">
            <v>#N/A</v>
          </cell>
        </row>
        <row r="323">
          <cell r="A323">
            <v>170253</v>
          </cell>
          <cell r="C323">
            <v>42823</v>
          </cell>
          <cell r="D323" t="str">
            <v>x</v>
          </cell>
          <cell r="G323" t="str">
            <v>Mme. Rose-Marie Marchetti</v>
          </cell>
          <cell r="H323">
            <v>158.1</v>
          </cell>
          <cell r="J323" t="str">
            <v>R</v>
          </cell>
          <cell r="L323">
            <v>42823</v>
          </cell>
          <cell r="O323">
            <v>42853</v>
          </cell>
          <cell r="P323">
            <v>42824</v>
          </cell>
          <cell r="Q323" t="str">
            <v>Caisse</v>
          </cell>
          <cell r="R323" t="str">
            <v/>
          </cell>
          <cell r="S323" t="str">
            <v>payé</v>
          </cell>
          <cell r="T323" t="str">
            <v/>
          </cell>
          <cell r="U323">
            <v>1</v>
          </cell>
          <cell r="V323" t="e">
            <v>#N/A</v>
          </cell>
        </row>
        <row r="324">
          <cell r="B324" t="str">
            <v>250/DJLVHDNYI</v>
          </cell>
          <cell r="C324">
            <v>42824</v>
          </cell>
          <cell r="D324" t="str">
            <v>x</v>
          </cell>
          <cell r="G324" t="str">
            <v>Berat Rexhepi</v>
          </cell>
          <cell r="H324">
            <v>198.15</v>
          </cell>
          <cell r="J324" t="str">
            <v>A</v>
          </cell>
          <cell r="L324">
            <v>42824</v>
          </cell>
          <cell r="O324">
            <v>42854</v>
          </cell>
          <cell r="P324">
            <v>42825</v>
          </cell>
          <cell r="Q324" t="str">
            <v>Raiffeisen</v>
          </cell>
          <cell r="R324" t="str">
            <v/>
          </cell>
          <cell r="S324" t="str">
            <v>payé</v>
          </cell>
          <cell r="T324" t="str">
            <v/>
          </cell>
          <cell r="U324">
            <v>1</v>
          </cell>
          <cell r="V324" t="e">
            <v>#N/A</v>
          </cell>
        </row>
        <row r="325">
          <cell r="A325">
            <v>170273</v>
          </cell>
          <cell r="B325" t="str">
            <v>249/NVRQDWGJW</v>
          </cell>
          <cell r="C325">
            <v>42824</v>
          </cell>
          <cell r="D325" t="str">
            <v>x</v>
          </cell>
          <cell r="G325" t="str">
            <v>M. Jeremy In-Albon Eversys</v>
          </cell>
          <cell r="H325">
            <v>396.3</v>
          </cell>
          <cell r="I325">
            <v>7.69</v>
          </cell>
          <cell r="J325" t="str">
            <v>A</v>
          </cell>
          <cell r="L325">
            <v>42824</v>
          </cell>
          <cell r="N325" t="str">
            <v>recu CHF 388.61</v>
          </cell>
          <cell r="O325">
            <v>42854</v>
          </cell>
          <cell r="P325">
            <v>42843</v>
          </cell>
          <cell r="Q325" t="str">
            <v>CCP</v>
          </cell>
          <cell r="R325" t="str">
            <v/>
          </cell>
          <cell r="S325" t="str">
            <v>payé</v>
          </cell>
          <cell r="T325" t="str">
            <v/>
          </cell>
          <cell r="U325">
            <v>19</v>
          </cell>
          <cell r="V325" t="e">
            <v>#N/A</v>
          </cell>
        </row>
        <row r="326">
          <cell r="A326">
            <v>170254</v>
          </cell>
          <cell r="C326">
            <v>42824</v>
          </cell>
          <cell r="D326" t="str">
            <v>x</v>
          </cell>
          <cell r="E326" t="str">
            <v>&amp; eau plat</v>
          </cell>
          <cell r="G326" t="str">
            <v>ECM</v>
          </cell>
          <cell r="H326">
            <v>221.4</v>
          </cell>
          <cell r="J326" t="str">
            <v>P</v>
          </cell>
          <cell r="L326">
            <v>42824</v>
          </cell>
          <cell r="O326">
            <v>42854</v>
          </cell>
          <cell r="P326">
            <v>42837</v>
          </cell>
          <cell r="Q326" t="str">
            <v>Raiffeisen</v>
          </cell>
          <cell r="R326" t="str">
            <v/>
          </cell>
          <cell r="S326" t="str">
            <v>payé</v>
          </cell>
          <cell r="T326" t="str">
            <v/>
          </cell>
          <cell r="U326">
            <v>13</v>
          </cell>
          <cell r="V326" t="e">
            <v>#N/A</v>
          </cell>
        </row>
        <row r="327">
          <cell r="A327">
            <v>170250</v>
          </cell>
          <cell r="C327">
            <v>42824</v>
          </cell>
          <cell r="D327" t="str">
            <v>no</v>
          </cell>
          <cell r="E327" t="str">
            <v>OD</v>
          </cell>
          <cell r="G327" t="str">
            <v>Consortium Campus HES, Frutiger Vaud</v>
          </cell>
          <cell r="H327">
            <v>52.95</v>
          </cell>
          <cell r="J327" t="str">
            <v>P</v>
          </cell>
          <cell r="L327">
            <v>42824</v>
          </cell>
          <cell r="O327">
            <v>42854</v>
          </cell>
          <cell r="P327">
            <v>42845</v>
          </cell>
          <cell r="Q327" t="str">
            <v>Raiffeisen</v>
          </cell>
          <cell r="R327" t="str">
            <v/>
          </cell>
          <cell r="S327" t="str">
            <v>payé</v>
          </cell>
          <cell r="T327" t="str">
            <v/>
          </cell>
          <cell r="U327">
            <v>21</v>
          </cell>
          <cell r="V327" t="e">
            <v>#N/A</v>
          </cell>
        </row>
        <row r="328">
          <cell r="A328">
            <v>170223</v>
          </cell>
          <cell r="C328">
            <v>42824</v>
          </cell>
          <cell r="D328" t="str">
            <v>x</v>
          </cell>
          <cell r="G328" t="str">
            <v>EMS Château des Novelles</v>
          </cell>
          <cell r="H328">
            <v>761.85</v>
          </cell>
          <cell r="J328" t="str">
            <v>P</v>
          </cell>
          <cell r="L328">
            <v>42824</v>
          </cell>
          <cell r="O328">
            <v>42854</v>
          </cell>
          <cell r="P328">
            <v>42852</v>
          </cell>
          <cell r="Q328" t="str">
            <v>Raiffeisen</v>
          </cell>
          <cell r="R328" t="str">
            <v/>
          </cell>
          <cell r="S328" t="str">
            <v>payé</v>
          </cell>
          <cell r="T328" t="str">
            <v/>
          </cell>
          <cell r="U328">
            <v>28</v>
          </cell>
          <cell r="V328" t="e">
            <v>#N/A</v>
          </cell>
        </row>
        <row r="329">
          <cell r="A329">
            <v>170259</v>
          </cell>
          <cell r="C329">
            <v>42824</v>
          </cell>
          <cell r="D329" t="str">
            <v>no</v>
          </cell>
          <cell r="E329" t="str">
            <v>spezial Tisch</v>
          </cell>
          <cell r="G329" t="str">
            <v>Frutiger Savigny</v>
          </cell>
          <cell r="H329">
            <v>116.3</v>
          </cell>
          <cell r="J329" t="str">
            <v>P</v>
          </cell>
          <cell r="L329">
            <v>42824</v>
          </cell>
          <cell r="O329">
            <v>42854</v>
          </cell>
          <cell r="P329">
            <v>42852</v>
          </cell>
          <cell r="Q329" t="str">
            <v>Raiffeisen</v>
          </cell>
          <cell r="R329" t="str">
            <v/>
          </cell>
          <cell r="S329" t="str">
            <v>payé</v>
          </cell>
          <cell r="T329" t="str">
            <v/>
          </cell>
          <cell r="U329">
            <v>28</v>
          </cell>
          <cell r="V329" t="e">
            <v>#N/A</v>
          </cell>
        </row>
        <row r="330">
          <cell r="A330">
            <v>170209</v>
          </cell>
          <cell r="C330">
            <v>42824</v>
          </cell>
          <cell r="D330" t="str">
            <v>x</v>
          </cell>
          <cell r="G330" t="str">
            <v>Grisoni Zaugg SA</v>
          </cell>
          <cell r="H330">
            <v>4968</v>
          </cell>
          <cell r="J330" t="str">
            <v>P</v>
          </cell>
          <cell r="L330">
            <v>42824</v>
          </cell>
          <cell r="N330" t="str">
            <v>Acompte 170224 de CHF 5400.- deduit</v>
          </cell>
          <cell r="O330">
            <v>42854</v>
          </cell>
          <cell r="P330">
            <v>42856</v>
          </cell>
          <cell r="Q330" t="str">
            <v>Raiffeisen</v>
          </cell>
          <cell r="R330" t="str">
            <v/>
          </cell>
          <cell r="S330" t="str">
            <v>payé</v>
          </cell>
          <cell r="T330" t="str">
            <v/>
          </cell>
          <cell r="U330">
            <v>32</v>
          </cell>
          <cell r="V330" t="e">
            <v>#N/A</v>
          </cell>
        </row>
        <row r="331">
          <cell r="A331">
            <v>170244</v>
          </cell>
          <cell r="C331">
            <v>42824</v>
          </cell>
          <cell r="D331" t="str">
            <v>x</v>
          </cell>
          <cell r="G331" t="str">
            <v>JPF Construction</v>
          </cell>
          <cell r="H331">
            <v>3048.85</v>
          </cell>
          <cell r="J331" t="str">
            <v>P</v>
          </cell>
          <cell r="L331">
            <v>42824</v>
          </cell>
          <cell r="O331">
            <v>42854</v>
          </cell>
          <cell r="P331">
            <v>42857</v>
          </cell>
          <cell r="Q331" t="str">
            <v>Raiffeisen</v>
          </cell>
          <cell r="R331" t="str">
            <v/>
          </cell>
          <cell r="S331" t="str">
            <v>payé</v>
          </cell>
          <cell r="T331" t="str">
            <v/>
          </cell>
          <cell r="U331">
            <v>33</v>
          </cell>
          <cell r="V331" t="e">
            <v>#N/A</v>
          </cell>
        </row>
        <row r="332">
          <cell r="A332">
            <v>170251</v>
          </cell>
          <cell r="C332">
            <v>42824</v>
          </cell>
          <cell r="D332" t="str">
            <v>T</v>
          </cell>
          <cell r="E332" t="str">
            <v>KIB</v>
          </cell>
          <cell r="G332" t="str">
            <v>Construction Perret SA</v>
          </cell>
          <cell r="H332">
            <v>1146.4000000000001</v>
          </cell>
          <cell r="J332" t="str">
            <v>P</v>
          </cell>
          <cell r="L332">
            <v>42824</v>
          </cell>
          <cell r="O332">
            <v>42854</v>
          </cell>
          <cell r="P332">
            <v>42858</v>
          </cell>
          <cell r="Q332" t="str">
            <v>Raiffeisen</v>
          </cell>
          <cell r="R332" t="str">
            <v/>
          </cell>
          <cell r="S332" t="str">
            <v>payé</v>
          </cell>
          <cell r="T332" t="str">
            <v/>
          </cell>
          <cell r="U332">
            <v>34</v>
          </cell>
          <cell r="V332" t="e">
            <v>#N/A</v>
          </cell>
        </row>
        <row r="333">
          <cell r="A333">
            <v>170176</v>
          </cell>
          <cell r="C333">
            <v>42824</v>
          </cell>
          <cell r="D333" t="str">
            <v>T</v>
          </cell>
          <cell r="E333" t="str">
            <v>Sonder</v>
          </cell>
          <cell r="G333" t="str">
            <v>Avesco Rent</v>
          </cell>
          <cell r="H333">
            <v>2275</v>
          </cell>
          <cell r="J333" t="str">
            <v>P</v>
          </cell>
          <cell r="L333">
            <v>42824</v>
          </cell>
          <cell r="O333">
            <v>42854</v>
          </cell>
          <cell r="P333">
            <v>42886</v>
          </cell>
          <cell r="Q333" t="str">
            <v>Raiffeisen</v>
          </cell>
          <cell r="R333" t="str">
            <v/>
          </cell>
          <cell r="S333" t="str">
            <v>payé</v>
          </cell>
          <cell r="T333" t="str">
            <v/>
          </cell>
          <cell r="U333">
            <v>62</v>
          </cell>
          <cell r="V333" t="e">
            <v>#N/A</v>
          </cell>
        </row>
        <row r="334">
          <cell r="A334">
            <v>170226</v>
          </cell>
          <cell r="C334">
            <v>42824</v>
          </cell>
          <cell r="D334" t="str">
            <v>x</v>
          </cell>
          <cell r="G334" t="str">
            <v>JPF Construction</v>
          </cell>
          <cell r="H334">
            <v>4492.5</v>
          </cell>
          <cell r="J334" t="str">
            <v>P</v>
          </cell>
          <cell r="L334">
            <v>42824</v>
          </cell>
          <cell r="N334" t="str">
            <v>FA reenvoyé le 28.04.17, car mauvais adresse</v>
          </cell>
          <cell r="O334">
            <v>42854</v>
          </cell>
          <cell r="P334">
            <v>42878</v>
          </cell>
          <cell r="Q334" t="str">
            <v>Raiffeisen</v>
          </cell>
          <cell r="R334" t="str">
            <v/>
          </cell>
          <cell r="S334" t="str">
            <v>payé</v>
          </cell>
          <cell r="T334" t="str">
            <v/>
          </cell>
          <cell r="U334">
            <v>54</v>
          </cell>
          <cell r="V334">
            <v>42863</v>
          </cell>
        </row>
        <row r="335">
          <cell r="A335">
            <v>170155</v>
          </cell>
          <cell r="C335">
            <v>42824</v>
          </cell>
          <cell r="D335" t="str">
            <v>x</v>
          </cell>
          <cell r="G335" t="str">
            <v>Rampini &amp; Cie SA</v>
          </cell>
          <cell r="H335">
            <v>7213.05</v>
          </cell>
          <cell r="J335" t="str">
            <v>P</v>
          </cell>
          <cell r="L335">
            <v>42824</v>
          </cell>
          <cell r="O335">
            <v>42854</v>
          </cell>
          <cell r="P335">
            <v>42888</v>
          </cell>
          <cell r="Q335" t="str">
            <v>Raiffeisen</v>
          </cell>
          <cell r="R335" t="str">
            <v/>
          </cell>
          <cell r="S335" t="str">
            <v>payé</v>
          </cell>
          <cell r="T335" t="str">
            <v/>
          </cell>
          <cell r="U335">
            <v>64</v>
          </cell>
          <cell r="V335" t="e">
            <v>#N/A</v>
          </cell>
        </row>
        <row r="336">
          <cell r="A336">
            <v>170252</v>
          </cell>
          <cell r="C336">
            <v>42825</v>
          </cell>
          <cell r="D336" t="str">
            <v>x</v>
          </cell>
          <cell r="G336" t="str">
            <v>Piasio SA</v>
          </cell>
          <cell r="H336">
            <v>4019</v>
          </cell>
          <cell r="J336" t="str">
            <v>R</v>
          </cell>
          <cell r="L336">
            <v>42828</v>
          </cell>
          <cell r="O336">
            <v>42855</v>
          </cell>
          <cell r="P336">
            <v>42798</v>
          </cell>
          <cell r="Q336" t="str">
            <v>Caisse</v>
          </cell>
          <cell r="R336" t="str">
            <v/>
          </cell>
          <cell r="S336" t="str">
            <v>payé</v>
          </cell>
          <cell r="T336" t="str">
            <v/>
          </cell>
          <cell r="U336">
            <v>-30</v>
          </cell>
          <cell r="V336" t="e">
            <v>#N/A</v>
          </cell>
        </row>
        <row r="337">
          <cell r="A337">
            <v>471</v>
          </cell>
          <cell r="C337">
            <v>42825</v>
          </cell>
          <cell r="D337" t="str">
            <v>x</v>
          </cell>
          <cell r="G337" t="str">
            <v>Sanistar</v>
          </cell>
          <cell r="H337">
            <v>158.1</v>
          </cell>
          <cell r="J337" t="str">
            <v>C</v>
          </cell>
          <cell r="L337">
            <v>42825</v>
          </cell>
          <cell r="O337">
            <v>42855</v>
          </cell>
          <cell r="P337">
            <v>42825</v>
          </cell>
          <cell r="Q337" t="str">
            <v>Caisse</v>
          </cell>
          <cell r="R337" t="str">
            <v/>
          </cell>
          <cell r="S337" t="str">
            <v>payé</v>
          </cell>
          <cell r="T337" t="str">
            <v/>
          </cell>
          <cell r="U337">
            <v>0</v>
          </cell>
          <cell r="V337" t="e">
            <v>#N/A</v>
          </cell>
        </row>
        <row r="338">
          <cell r="A338">
            <v>170165</v>
          </cell>
          <cell r="C338">
            <v>42825</v>
          </cell>
          <cell r="D338" t="str">
            <v>x</v>
          </cell>
          <cell r="G338" t="str">
            <v>Frutiger Uetendorf</v>
          </cell>
          <cell r="H338">
            <v>1455.8</v>
          </cell>
          <cell r="J338" t="str">
            <v>M</v>
          </cell>
          <cell r="L338">
            <v>42828</v>
          </cell>
          <cell r="O338">
            <v>42855</v>
          </cell>
          <cell r="P338">
            <v>42851</v>
          </cell>
          <cell r="Q338" t="str">
            <v>Raiffeisen</v>
          </cell>
          <cell r="R338" t="str">
            <v/>
          </cell>
          <cell r="S338" t="str">
            <v>payé</v>
          </cell>
          <cell r="T338" t="str">
            <v/>
          </cell>
          <cell r="U338">
            <v>23</v>
          </cell>
          <cell r="V338" t="e">
            <v>#N/A</v>
          </cell>
        </row>
        <row r="339">
          <cell r="A339">
            <v>170263</v>
          </cell>
          <cell r="C339">
            <v>42825</v>
          </cell>
          <cell r="D339" t="str">
            <v>x</v>
          </cell>
          <cell r="G339" t="str">
            <v>Implenia</v>
          </cell>
          <cell r="H339">
            <v>5265</v>
          </cell>
          <cell r="J339" t="str">
            <v>M</v>
          </cell>
          <cell r="L339">
            <v>42828</v>
          </cell>
          <cell r="O339">
            <v>42855</v>
          </cell>
          <cell r="P339">
            <v>42867</v>
          </cell>
          <cell r="Q339" t="str">
            <v>Raiffeisen</v>
          </cell>
          <cell r="R339" t="str">
            <v/>
          </cell>
          <cell r="S339" t="str">
            <v>payé</v>
          </cell>
          <cell r="T339" t="str">
            <v/>
          </cell>
          <cell r="U339">
            <v>39</v>
          </cell>
          <cell r="V339" t="e">
            <v>#N/A</v>
          </cell>
        </row>
        <row r="340">
          <cell r="A340">
            <v>472</v>
          </cell>
          <cell r="B340" t="str">
            <v>QFUZQYAMK</v>
          </cell>
          <cell r="C340">
            <v>42828</v>
          </cell>
          <cell r="D340" t="str">
            <v>x</v>
          </cell>
          <cell r="G340" t="str">
            <v>M. Fabiano Fabrizio</v>
          </cell>
          <cell r="H340">
            <v>178.6</v>
          </cell>
          <cell r="J340" t="str">
            <v>C</v>
          </cell>
          <cell r="L340">
            <v>42828</v>
          </cell>
          <cell r="O340">
            <v>42858</v>
          </cell>
          <cell r="P340">
            <v>42828</v>
          </cell>
          <cell r="Q340" t="str">
            <v>Caisse</v>
          </cell>
          <cell r="R340" t="str">
            <v/>
          </cell>
          <cell r="S340" t="str">
            <v>payé</v>
          </cell>
          <cell r="T340" t="str">
            <v/>
          </cell>
          <cell r="U340">
            <v>0</v>
          </cell>
          <cell r="V340" t="e">
            <v>#N/A</v>
          </cell>
        </row>
        <row r="341">
          <cell r="A341">
            <v>170275</v>
          </cell>
          <cell r="B341" t="str">
            <v>251/JFAGFZBYP</v>
          </cell>
          <cell r="C341">
            <v>42828</v>
          </cell>
          <cell r="D341" t="str">
            <v>x</v>
          </cell>
          <cell r="G341" t="str">
            <v>Société GGF M. Dominique Savary</v>
          </cell>
          <cell r="H341">
            <v>178.6</v>
          </cell>
          <cell r="J341" t="str">
            <v>A</v>
          </cell>
          <cell r="L341">
            <v>42826</v>
          </cell>
          <cell r="O341">
            <v>42858</v>
          </cell>
          <cell r="P341">
            <v>42828</v>
          </cell>
          <cell r="Q341" t="str">
            <v>Raiffeisen</v>
          </cell>
          <cell r="R341" t="str">
            <v/>
          </cell>
          <cell r="S341" t="str">
            <v>payé</v>
          </cell>
          <cell r="T341" t="str">
            <v/>
          </cell>
          <cell r="U341">
            <v>2</v>
          </cell>
          <cell r="V341" t="e">
            <v>#N/A</v>
          </cell>
        </row>
        <row r="342">
          <cell r="A342">
            <v>170274</v>
          </cell>
          <cell r="B342"/>
          <cell r="C342">
            <v>42828</v>
          </cell>
          <cell r="D342" t="str">
            <v>x</v>
          </cell>
          <cell r="G342" t="str">
            <v>Fondation de Vernand Mme. Christine Blanchet</v>
          </cell>
          <cell r="H342">
            <v>396.3</v>
          </cell>
          <cell r="I342"/>
          <cell r="J342" t="str">
            <v>A</v>
          </cell>
          <cell r="K342" t="str">
            <v>KP</v>
          </cell>
          <cell r="L342">
            <v>42828</v>
          </cell>
          <cell r="M342"/>
          <cell r="N342"/>
          <cell r="O342">
            <v>42858</v>
          </cell>
          <cell r="P342">
            <v>42830</v>
          </cell>
          <cell r="Q342" t="str">
            <v>Raiffeisen</v>
          </cell>
          <cell r="R342" t="str">
            <v/>
          </cell>
          <cell r="S342" t="str">
            <v>payé</v>
          </cell>
          <cell r="T342" t="str">
            <v/>
          </cell>
          <cell r="U342">
            <v>2</v>
          </cell>
          <cell r="V342" t="e">
            <v>#N/A</v>
          </cell>
          <cell r="X342"/>
          <cell r="Y342"/>
          <cell r="Z342"/>
        </row>
        <row r="343">
          <cell r="A343">
            <v>170261</v>
          </cell>
          <cell r="C343">
            <v>42828</v>
          </cell>
          <cell r="D343" t="str">
            <v>x</v>
          </cell>
          <cell r="G343" t="str">
            <v>Riedo</v>
          </cell>
          <cell r="H343">
            <v>3800.25</v>
          </cell>
          <cell r="J343" t="str">
            <v>M</v>
          </cell>
          <cell r="L343">
            <v>42828</v>
          </cell>
          <cell r="N343" t="str">
            <v>5% Rabatt b.Z.b.B CHF 3610.25</v>
          </cell>
          <cell r="O343">
            <v>42858</v>
          </cell>
          <cell r="P343">
            <v>42829</v>
          </cell>
          <cell r="Q343" t="str">
            <v>Raiffeisen</v>
          </cell>
          <cell r="R343" t="str">
            <v/>
          </cell>
          <cell r="S343" t="str">
            <v>payé</v>
          </cell>
          <cell r="T343" t="str">
            <v/>
          </cell>
          <cell r="U343">
            <v>1</v>
          </cell>
          <cell r="V343" t="e">
            <v>#N/A</v>
          </cell>
        </row>
        <row r="344">
          <cell r="A344">
            <v>170267</v>
          </cell>
          <cell r="C344">
            <v>42828</v>
          </cell>
          <cell r="D344" t="str">
            <v>no</v>
          </cell>
          <cell r="E344" t="str">
            <v>OD</v>
          </cell>
          <cell r="G344" t="str">
            <v>AD Expertises Automobiles SA</v>
          </cell>
          <cell r="H344">
            <v>23.2</v>
          </cell>
          <cell r="J344" t="str">
            <v>P</v>
          </cell>
          <cell r="K344" t="str">
            <v>personnel</v>
          </cell>
          <cell r="L344">
            <v>42828</v>
          </cell>
          <cell r="O344">
            <v>42858</v>
          </cell>
          <cell r="P344">
            <v>42853</v>
          </cell>
          <cell r="Q344" t="str">
            <v>Raiffeisen</v>
          </cell>
          <cell r="R344" t="str">
            <v/>
          </cell>
          <cell r="S344" t="str">
            <v>payé</v>
          </cell>
          <cell r="T344" t="str">
            <v/>
          </cell>
          <cell r="U344">
            <v>25</v>
          </cell>
          <cell r="V344" t="e">
            <v>#N/A</v>
          </cell>
        </row>
        <row r="345">
          <cell r="A345">
            <v>170069</v>
          </cell>
          <cell r="C345">
            <v>42829</v>
          </cell>
          <cell r="D345" t="str">
            <v>no</v>
          </cell>
          <cell r="E345" t="str">
            <v>spezial</v>
          </cell>
          <cell r="G345" t="str">
            <v>Frutiger Uetendorf</v>
          </cell>
          <cell r="H345">
            <v>833.75</v>
          </cell>
          <cell r="J345" t="str">
            <v>M</v>
          </cell>
          <cell r="L345">
            <v>42829</v>
          </cell>
          <cell r="O345">
            <v>42859</v>
          </cell>
          <cell r="P345">
            <v>42858</v>
          </cell>
          <cell r="Q345" t="str">
            <v>Raiffeisen</v>
          </cell>
          <cell r="R345" t="str">
            <v/>
          </cell>
          <cell r="S345" t="str">
            <v>payé</v>
          </cell>
          <cell r="T345" t="str">
            <v/>
          </cell>
          <cell r="U345">
            <v>29</v>
          </cell>
          <cell r="V345" t="e">
            <v>#N/A</v>
          </cell>
        </row>
        <row r="346">
          <cell r="A346">
            <v>170256</v>
          </cell>
          <cell r="C346">
            <v>42829</v>
          </cell>
          <cell r="D346" t="str">
            <v>T</v>
          </cell>
          <cell r="E346" t="str">
            <v>KIB</v>
          </cell>
          <cell r="G346" t="str">
            <v>Implenia</v>
          </cell>
          <cell r="H346">
            <v>3863.55</v>
          </cell>
          <cell r="J346" t="str">
            <v>M</v>
          </cell>
          <cell r="L346">
            <v>42829</v>
          </cell>
          <cell r="O346">
            <v>42859</v>
          </cell>
          <cell r="P346">
            <v>42873</v>
          </cell>
          <cell r="Q346" t="str">
            <v>Raiffeisen</v>
          </cell>
          <cell r="R346" t="str">
            <v/>
          </cell>
          <cell r="S346" t="str">
            <v>payé</v>
          </cell>
          <cell r="T346" t="str">
            <v/>
          </cell>
          <cell r="U346">
            <v>44</v>
          </cell>
          <cell r="V346" t="e">
            <v>#N/A</v>
          </cell>
        </row>
        <row r="347">
          <cell r="A347">
            <v>170243</v>
          </cell>
          <cell r="C347">
            <v>42829</v>
          </cell>
          <cell r="G347" t="str">
            <v>Tekhne SA</v>
          </cell>
          <cell r="H347">
            <v>1492.55</v>
          </cell>
          <cell r="J347" t="str">
            <v>?</v>
          </cell>
          <cell r="K347" t="str">
            <v>??</v>
          </cell>
          <cell r="L347">
            <v>42829</v>
          </cell>
          <cell r="N347" t="str">
            <v>FA jamais vu</v>
          </cell>
          <cell r="P347">
            <v>42837</v>
          </cell>
          <cell r="Q347" t="str">
            <v>Raiffeisen</v>
          </cell>
          <cell r="R347" t="str">
            <v/>
          </cell>
          <cell r="S347" t="str">
            <v>payé</v>
          </cell>
          <cell r="T347" t="str">
            <v/>
          </cell>
          <cell r="U347">
            <v>8</v>
          </cell>
          <cell r="V347" t="e">
            <v>#N/A</v>
          </cell>
        </row>
        <row r="348">
          <cell r="A348">
            <v>170281</v>
          </cell>
          <cell r="C348">
            <v>42830</v>
          </cell>
          <cell r="D348" t="str">
            <v>x</v>
          </cell>
          <cell r="G348" t="str">
            <v>Frutiger Bussigny</v>
          </cell>
          <cell r="H348">
            <v>172.2</v>
          </cell>
          <cell r="J348" t="str">
            <v>P</v>
          </cell>
          <cell r="K348" t="str">
            <v>MAT</v>
          </cell>
          <cell r="L348">
            <v>42831</v>
          </cell>
          <cell r="O348">
            <v>42860</v>
          </cell>
          <cell r="P348">
            <v>42865</v>
          </cell>
          <cell r="Q348" t="str">
            <v>Raiffeisen</v>
          </cell>
          <cell r="R348" t="str">
            <v/>
          </cell>
          <cell r="S348" t="str">
            <v>payé</v>
          </cell>
          <cell r="T348" t="str">
            <v/>
          </cell>
          <cell r="U348">
            <v>34</v>
          </cell>
          <cell r="V348" t="e">
            <v>#N/A</v>
          </cell>
        </row>
        <row r="349">
          <cell r="A349">
            <v>170277</v>
          </cell>
          <cell r="B349"/>
          <cell r="C349">
            <v>42830</v>
          </cell>
          <cell r="D349" t="str">
            <v>x</v>
          </cell>
          <cell r="E349"/>
          <cell r="F349"/>
          <cell r="G349" t="str">
            <v>Braillard Fers</v>
          </cell>
          <cell r="H349">
            <v>338.35</v>
          </cell>
          <cell r="I349"/>
          <cell r="J349" t="str">
            <v>P</v>
          </cell>
          <cell r="K349" t="str">
            <v>MAT</v>
          </cell>
          <cell r="L349">
            <v>42831</v>
          </cell>
          <cell r="M349"/>
          <cell r="N349"/>
          <cell r="O349">
            <v>42860</v>
          </cell>
          <cell r="P349">
            <v>42865</v>
          </cell>
          <cell r="Q349" t="str">
            <v>Raiffeisen</v>
          </cell>
          <cell r="R349" t="str">
            <v/>
          </cell>
          <cell r="S349" t="str">
            <v>payé</v>
          </cell>
          <cell r="T349" t="str">
            <v/>
          </cell>
          <cell r="U349">
            <v>34</v>
          </cell>
          <cell r="V349" t="e">
            <v>#N/A</v>
          </cell>
          <cell r="W349"/>
          <cell r="X349"/>
          <cell r="Y349"/>
          <cell r="Z349"/>
        </row>
        <row r="350">
          <cell r="A350">
            <v>170282</v>
          </cell>
          <cell r="B350"/>
          <cell r="C350">
            <v>42830</v>
          </cell>
          <cell r="D350" t="str">
            <v>x</v>
          </cell>
          <cell r="E350"/>
          <cell r="F350"/>
          <cell r="G350" t="str">
            <v>HRS Real Estate SA</v>
          </cell>
          <cell r="H350">
            <v>308.35000000000002</v>
          </cell>
          <cell r="I350"/>
          <cell r="J350" t="str">
            <v>P</v>
          </cell>
          <cell r="K350" t="str">
            <v>MAT</v>
          </cell>
          <cell r="L350">
            <v>42831</v>
          </cell>
          <cell r="M350"/>
          <cell r="N350"/>
          <cell r="O350">
            <v>42860</v>
          </cell>
          <cell r="P350">
            <v>42867</v>
          </cell>
          <cell r="Q350" t="str">
            <v>Raiffeisen</v>
          </cell>
          <cell r="R350" t="str">
            <v/>
          </cell>
          <cell r="S350" t="str">
            <v>payé</v>
          </cell>
          <cell r="T350" t="str">
            <v/>
          </cell>
          <cell r="U350">
            <v>36</v>
          </cell>
          <cell r="V350" t="e">
            <v>#N/A</v>
          </cell>
          <cell r="W350"/>
          <cell r="X350"/>
          <cell r="Y350"/>
          <cell r="Z350"/>
        </row>
        <row r="351">
          <cell r="A351">
            <v>170288</v>
          </cell>
          <cell r="B351"/>
          <cell r="C351">
            <v>42831</v>
          </cell>
          <cell r="D351" t="str">
            <v>x</v>
          </cell>
          <cell r="G351" t="str">
            <v>M. Olmo</v>
          </cell>
          <cell r="H351">
            <v>520</v>
          </cell>
          <cell r="I351"/>
          <cell r="J351" t="str">
            <v>R</v>
          </cell>
          <cell r="K351" t="str">
            <v>GG</v>
          </cell>
          <cell r="L351">
            <v>42799</v>
          </cell>
          <cell r="M351"/>
          <cell r="N351"/>
          <cell r="O351">
            <v>42861</v>
          </cell>
          <cell r="P351">
            <v>42829</v>
          </cell>
          <cell r="Q351" t="str">
            <v>Caisse</v>
          </cell>
          <cell r="R351" t="str">
            <v/>
          </cell>
          <cell r="S351" t="str">
            <v>payé</v>
          </cell>
          <cell r="T351" t="str">
            <v/>
          </cell>
          <cell r="U351">
            <v>30</v>
          </cell>
          <cell r="V351" t="e">
            <v>#N/A</v>
          </cell>
          <cell r="X351"/>
          <cell r="Y351"/>
          <cell r="Z351"/>
        </row>
        <row r="352">
          <cell r="A352">
            <v>170260</v>
          </cell>
          <cell r="C352">
            <v>42830</v>
          </cell>
          <cell r="D352" t="str">
            <v>x</v>
          </cell>
          <cell r="G352" t="str">
            <v>JPF Construction</v>
          </cell>
          <cell r="H352">
            <v>632.45000000000005</v>
          </cell>
          <cell r="J352" t="str">
            <v>P</v>
          </cell>
          <cell r="K352" t="str">
            <v>MAT</v>
          </cell>
          <cell r="L352">
            <v>42831</v>
          </cell>
          <cell r="N352" t="str">
            <v>FA reenvoyé le 28.04.17, car mauvais adresse</v>
          </cell>
          <cell r="O352">
            <v>42860</v>
          </cell>
          <cell r="P352">
            <v>42878</v>
          </cell>
          <cell r="Q352" t="str">
            <v>Raiffeisen</v>
          </cell>
          <cell r="R352" t="str">
            <v/>
          </cell>
          <cell r="S352" t="str">
            <v>payé</v>
          </cell>
          <cell r="T352" t="str">
            <v/>
          </cell>
          <cell r="U352">
            <v>47</v>
          </cell>
          <cell r="V352" t="e">
            <v>#N/A</v>
          </cell>
        </row>
        <row r="353">
          <cell r="A353">
            <v>170285</v>
          </cell>
          <cell r="C353">
            <v>42831</v>
          </cell>
          <cell r="D353" t="str">
            <v>no</v>
          </cell>
          <cell r="E353" t="str">
            <v>piece pour machine à café</v>
          </cell>
          <cell r="G353" t="str">
            <v>Clot SA</v>
          </cell>
          <cell r="H353">
            <v>20.5</v>
          </cell>
          <cell r="J353" t="str">
            <v>P</v>
          </cell>
          <cell r="L353">
            <v>42831</v>
          </cell>
          <cell r="O353">
            <v>42861</v>
          </cell>
          <cell r="P353">
            <v>42856</v>
          </cell>
          <cell r="Q353" t="str">
            <v>Raiffeisen</v>
          </cell>
          <cell r="R353" t="str">
            <v/>
          </cell>
          <cell r="S353" t="str">
            <v>payé</v>
          </cell>
          <cell r="T353" t="str">
            <v/>
          </cell>
          <cell r="U353">
            <v>25</v>
          </cell>
          <cell r="V353" t="e">
            <v>#N/A</v>
          </cell>
        </row>
        <row r="354">
          <cell r="A354">
            <v>170283</v>
          </cell>
          <cell r="C354">
            <v>42831</v>
          </cell>
          <cell r="D354" t="str">
            <v>x</v>
          </cell>
          <cell r="G354" t="str">
            <v>Metamorphosis Coiffure</v>
          </cell>
          <cell r="H354">
            <v>162.35</v>
          </cell>
          <cell r="J354" t="str">
            <v>P</v>
          </cell>
          <cell r="L354">
            <v>42831</v>
          </cell>
          <cell r="O354">
            <v>42861</v>
          </cell>
          <cell r="P354">
            <v>42865</v>
          </cell>
          <cell r="Q354" t="str">
            <v>Raiffeisen</v>
          </cell>
          <cell r="R354" t="str">
            <v/>
          </cell>
          <cell r="S354" t="str">
            <v>payé</v>
          </cell>
          <cell r="T354" t="str">
            <v/>
          </cell>
          <cell r="U354">
            <v>34</v>
          </cell>
          <cell r="V354" t="e">
            <v>#N/A</v>
          </cell>
        </row>
        <row r="355">
          <cell r="A355">
            <v>170264</v>
          </cell>
          <cell r="C355">
            <v>42831</v>
          </cell>
          <cell r="D355" t="str">
            <v>x</v>
          </cell>
          <cell r="G355" t="str">
            <v>Stirnimann AG</v>
          </cell>
          <cell r="H355">
            <v>269.14999999999998</v>
          </cell>
          <cell r="J355" t="str">
            <v>P</v>
          </cell>
          <cell r="L355">
            <v>42831</v>
          </cell>
          <cell r="O355">
            <v>42861</v>
          </cell>
          <cell r="P355">
            <v>42865</v>
          </cell>
          <cell r="Q355" t="str">
            <v>Raiffeisen</v>
          </cell>
          <cell r="R355" t="str">
            <v/>
          </cell>
          <cell r="S355" t="str">
            <v>payé</v>
          </cell>
          <cell r="T355" t="str">
            <v/>
          </cell>
          <cell r="U355">
            <v>34</v>
          </cell>
          <cell r="V355" t="e">
            <v>#N/A</v>
          </cell>
        </row>
        <row r="356">
          <cell r="A356">
            <v>170183</v>
          </cell>
          <cell r="C356">
            <v>42831</v>
          </cell>
          <cell r="D356" t="str">
            <v>x</v>
          </cell>
          <cell r="G356" t="str">
            <v>Implenia</v>
          </cell>
          <cell r="H356">
            <v>1885.7</v>
          </cell>
          <cell r="J356" t="str">
            <v>M</v>
          </cell>
          <cell r="L356">
            <v>42831</v>
          </cell>
          <cell r="N356" t="str">
            <v>reenvoyé le 01.05.17</v>
          </cell>
          <cell r="O356">
            <v>42861</v>
          </cell>
          <cell r="P356">
            <v>42873</v>
          </cell>
          <cell r="Q356" t="str">
            <v>Raiffeisen</v>
          </cell>
          <cell r="R356" t="str">
            <v/>
          </cell>
          <cell r="S356" t="str">
            <v>payé</v>
          </cell>
          <cell r="T356" t="str">
            <v/>
          </cell>
          <cell r="U356">
            <v>42</v>
          </cell>
          <cell r="V356">
            <v>42870</v>
          </cell>
        </row>
        <row r="357">
          <cell r="A357">
            <v>170276</v>
          </cell>
          <cell r="C357">
            <v>42831</v>
          </cell>
          <cell r="D357" t="str">
            <v>x</v>
          </cell>
          <cell r="G357" t="str">
            <v>Implenia</v>
          </cell>
          <cell r="H357">
            <v>2255.6</v>
          </cell>
          <cell r="J357" t="str">
            <v>M</v>
          </cell>
          <cell r="L357">
            <v>42831</v>
          </cell>
          <cell r="O357">
            <v>42861</v>
          </cell>
          <cell r="P357">
            <v>42873</v>
          </cell>
          <cell r="Q357" t="str">
            <v>Raiffeisen</v>
          </cell>
          <cell r="R357" t="str">
            <v/>
          </cell>
          <cell r="S357" t="str">
            <v>payé</v>
          </cell>
          <cell r="T357" t="str">
            <v/>
          </cell>
          <cell r="U357">
            <v>42</v>
          </cell>
          <cell r="V357" t="e">
            <v>#N/A</v>
          </cell>
        </row>
        <row r="358">
          <cell r="A358">
            <v>170271</v>
          </cell>
          <cell r="C358">
            <v>42831</v>
          </cell>
          <cell r="D358" t="str">
            <v>x</v>
          </cell>
          <cell r="G358" t="str">
            <v>Laurent Membrez SA</v>
          </cell>
          <cell r="H358">
            <v>157.55000000000001</v>
          </cell>
          <cell r="J358" t="str">
            <v>P</v>
          </cell>
          <cell r="L358">
            <v>42831</v>
          </cell>
          <cell r="O358">
            <v>42861</v>
          </cell>
          <cell r="P358">
            <v>42872</v>
          </cell>
          <cell r="Q358" t="str">
            <v>Raiffeisen</v>
          </cell>
          <cell r="R358" t="str">
            <v/>
          </cell>
          <cell r="S358" t="str">
            <v>payé</v>
          </cell>
          <cell r="T358" t="str">
            <v/>
          </cell>
          <cell r="U358">
            <v>41</v>
          </cell>
          <cell r="V358" t="e">
            <v>#N/A</v>
          </cell>
        </row>
        <row r="359">
          <cell r="A359">
            <v>170286</v>
          </cell>
          <cell r="B359" t="str">
            <v>253/GSCTABPLD</v>
          </cell>
          <cell r="C359">
            <v>42835</v>
          </cell>
          <cell r="D359" t="str">
            <v>x</v>
          </cell>
          <cell r="G359" t="str">
            <v>Läderach Chocolaterien AG, M. Eric Dammköhler</v>
          </cell>
          <cell r="H359">
            <v>1059.8</v>
          </cell>
          <cell r="I359">
            <v>20.23</v>
          </cell>
          <cell r="J359" t="str">
            <v>A</v>
          </cell>
          <cell r="L359">
            <v>42835</v>
          </cell>
          <cell r="N359" t="str">
            <v>recu CHF 1039.67</v>
          </cell>
          <cell r="O359">
            <v>42865</v>
          </cell>
          <cell r="P359">
            <v>42851</v>
          </cell>
          <cell r="Q359" t="str">
            <v>CCP</v>
          </cell>
          <cell r="R359" t="str">
            <v/>
          </cell>
          <cell r="S359" t="str">
            <v>payé</v>
          </cell>
          <cell r="T359" t="str">
            <v/>
          </cell>
          <cell r="U359">
            <v>16</v>
          </cell>
          <cell r="V359" t="e">
            <v>#N/A</v>
          </cell>
        </row>
        <row r="360">
          <cell r="A360">
            <v>170272</v>
          </cell>
          <cell r="C360">
            <v>42831</v>
          </cell>
          <cell r="D360" t="str">
            <v>no</v>
          </cell>
          <cell r="E360" t="str">
            <v>Transport</v>
          </cell>
          <cell r="G360" t="str">
            <v>Losinger Marazzi SA</v>
          </cell>
          <cell r="H360">
            <v>486</v>
          </cell>
          <cell r="J360" t="str">
            <v>P</v>
          </cell>
          <cell r="L360">
            <v>42831</v>
          </cell>
          <cell r="O360">
            <v>42861</v>
          </cell>
          <cell r="P360">
            <v>42874</v>
          </cell>
          <cell r="Q360" t="str">
            <v>Raiffeisen</v>
          </cell>
          <cell r="R360" t="str">
            <v/>
          </cell>
          <cell r="S360" t="str">
            <v>payé</v>
          </cell>
          <cell r="T360" t="str">
            <v/>
          </cell>
          <cell r="U360">
            <v>43</v>
          </cell>
          <cell r="V360" t="e">
            <v>#N/A</v>
          </cell>
        </row>
        <row r="361">
          <cell r="A361">
            <v>170073</v>
          </cell>
          <cell r="C361">
            <v>42835</v>
          </cell>
          <cell r="D361" t="str">
            <v>x</v>
          </cell>
          <cell r="G361" t="str">
            <v>Fagsi</v>
          </cell>
          <cell r="H361">
            <v>2666.95</v>
          </cell>
          <cell r="J361" t="str">
            <v>P</v>
          </cell>
          <cell r="L361">
            <v>42835</v>
          </cell>
          <cell r="N361"/>
          <cell r="O361">
            <v>42865</v>
          </cell>
          <cell r="P361">
            <v>42867</v>
          </cell>
          <cell r="Q361" t="str">
            <v>Raiffeisen</v>
          </cell>
          <cell r="R361" t="str">
            <v/>
          </cell>
          <cell r="S361" t="str">
            <v>payé</v>
          </cell>
          <cell r="T361" t="str">
            <v/>
          </cell>
          <cell r="U361">
            <v>32</v>
          </cell>
          <cell r="V361" t="e">
            <v>#N/A</v>
          </cell>
        </row>
        <row r="362">
          <cell r="A362">
            <v>473</v>
          </cell>
          <cell r="C362">
            <v>42836</v>
          </cell>
          <cell r="D362" t="str">
            <v>no</v>
          </cell>
          <cell r="E362" t="str">
            <v>OD</v>
          </cell>
          <cell r="G362" t="str">
            <v>M. Luc Pittet - Marché Baillaigues SA</v>
          </cell>
          <cell r="H362">
            <v>23.2</v>
          </cell>
          <cell r="J362" t="str">
            <v>C</v>
          </cell>
          <cell r="L362">
            <v>42836</v>
          </cell>
          <cell r="N362"/>
          <cell r="O362">
            <v>42866</v>
          </cell>
          <cell r="P362">
            <v>42836</v>
          </cell>
          <cell r="Q362" t="str">
            <v>Caisse</v>
          </cell>
          <cell r="R362" t="str">
            <v/>
          </cell>
          <cell r="S362" t="str">
            <v>payé</v>
          </cell>
          <cell r="T362" t="str">
            <v/>
          </cell>
          <cell r="U362">
            <v>0</v>
          </cell>
          <cell r="V362" t="e">
            <v>#N/A</v>
          </cell>
        </row>
        <row r="363">
          <cell r="A363">
            <v>170297</v>
          </cell>
          <cell r="C363">
            <v>42835</v>
          </cell>
          <cell r="D363" t="str">
            <v>x</v>
          </cell>
          <cell r="G363" t="str">
            <v>Orllati Logistique SA</v>
          </cell>
          <cell r="H363">
            <v>279.7</v>
          </cell>
          <cell r="J363" t="str">
            <v>P</v>
          </cell>
          <cell r="L363">
            <v>42835</v>
          </cell>
          <cell r="N363" t="str">
            <v>FA reenvoyé le 15.05.17 par e-mail, car mauvais prix</v>
          </cell>
          <cell r="O363">
            <v>42865</v>
          </cell>
          <cell r="P363">
            <v>42888</v>
          </cell>
          <cell r="Q363" t="str">
            <v>Raiffeisen</v>
          </cell>
          <cell r="R363" t="str">
            <v/>
          </cell>
          <cell r="S363" t="str">
            <v>payé</v>
          </cell>
          <cell r="T363" t="str">
            <v/>
          </cell>
          <cell r="U363">
            <v>53</v>
          </cell>
          <cell r="V363" t="e">
            <v>#N/A</v>
          </cell>
        </row>
        <row r="364">
          <cell r="A364">
            <v>170298</v>
          </cell>
          <cell r="C364">
            <v>42836</v>
          </cell>
          <cell r="D364" t="str">
            <v>x</v>
          </cell>
          <cell r="G364" t="str">
            <v>Riedo</v>
          </cell>
          <cell r="H364">
            <v>1442.6</v>
          </cell>
          <cell r="I364">
            <v>72.13</v>
          </cell>
          <cell r="J364" t="str">
            <v>M</v>
          </cell>
          <cell r="L364">
            <v>42836</v>
          </cell>
          <cell r="N364" t="str">
            <v>5 % Rabatt CHF 1370.95</v>
          </cell>
          <cell r="O364">
            <v>42866</v>
          </cell>
          <cell r="P364">
            <v>42837</v>
          </cell>
          <cell r="Q364" t="str">
            <v>Raiffeisen</v>
          </cell>
          <cell r="R364" t="str">
            <v/>
          </cell>
          <cell r="S364" t="str">
            <v>payé</v>
          </cell>
          <cell r="T364" t="str">
            <v/>
          </cell>
          <cell r="U364">
            <v>1</v>
          </cell>
          <cell r="V364" t="e">
            <v>#N/A</v>
          </cell>
        </row>
        <row r="365">
          <cell r="A365">
            <v>170290</v>
          </cell>
          <cell r="C365">
            <v>42836</v>
          </cell>
          <cell r="D365" t="str">
            <v>x</v>
          </cell>
          <cell r="G365" t="str">
            <v>Belloni SA</v>
          </cell>
          <cell r="H365">
            <v>180.35</v>
          </cell>
          <cell r="J365" t="str">
            <v>M</v>
          </cell>
          <cell r="K365" t="str">
            <v>KP</v>
          </cell>
          <cell r="L365">
            <v>42838</v>
          </cell>
          <cell r="O365">
            <v>42866</v>
          </cell>
          <cell r="P365">
            <v>42846</v>
          </cell>
          <cell r="Q365" t="str">
            <v>Raiffeisen</v>
          </cell>
          <cell r="R365" t="str">
            <v/>
          </cell>
          <cell r="S365" t="str">
            <v>payé</v>
          </cell>
          <cell r="T365" t="str">
            <v/>
          </cell>
          <cell r="U365">
            <v>8</v>
          </cell>
          <cell r="V365" t="e">
            <v>#N/A</v>
          </cell>
        </row>
        <row r="366">
          <cell r="A366">
            <v>170304</v>
          </cell>
          <cell r="C366">
            <v>42836</v>
          </cell>
          <cell r="D366" t="str">
            <v>x</v>
          </cell>
          <cell r="G366" t="str">
            <v>Ledixa</v>
          </cell>
          <cell r="H366">
            <v>14.75</v>
          </cell>
          <cell r="I366">
            <v>0.37</v>
          </cell>
          <cell r="J366" t="str">
            <v>S</v>
          </cell>
          <cell r="L366">
            <v>42836</v>
          </cell>
          <cell r="N366" t="str">
            <v>Sum Up le 11.04.17, recu CHF 14.38</v>
          </cell>
          <cell r="O366">
            <v>42866</v>
          </cell>
          <cell r="P366">
            <v>42845</v>
          </cell>
          <cell r="Q366" t="str">
            <v>Raiffeisen</v>
          </cell>
          <cell r="R366" t="str">
            <v/>
          </cell>
          <cell r="S366" t="str">
            <v>payé</v>
          </cell>
          <cell r="T366" t="str">
            <v/>
          </cell>
          <cell r="U366">
            <v>9</v>
          </cell>
          <cell r="V366" t="e">
            <v>#N/A</v>
          </cell>
        </row>
        <row r="367">
          <cell r="A367">
            <v>170291</v>
          </cell>
          <cell r="C367">
            <v>42836</v>
          </cell>
          <cell r="D367" t="str">
            <v>x</v>
          </cell>
          <cell r="G367" t="str">
            <v>Walo Bertschinger</v>
          </cell>
          <cell r="H367">
            <v>609.75</v>
          </cell>
          <cell r="J367" t="str">
            <v>P</v>
          </cell>
          <cell r="L367">
            <v>42836</v>
          </cell>
          <cell r="N367"/>
          <cell r="O367">
            <v>42866</v>
          </cell>
          <cell r="P367">
            <v>42864</v>
          </cell>
          <cell r="Q367" t="str">
            <v>Raiffeisen</v>
          </cell>
          <cell r="R367" t="str">
            <v/>
          </cell>
          <cell r="S367" t="str">
            <v>payé</v>
          </cell>
          <cell r="T367" t="str">
            <v/>
          </cell>
          <cell r="U367">
            <v>28</v>
          </cell>
          <cell r="V367" t="e">
            <v>#N/A</v>
          </cell>
        </row>
        <row r="368">
          <cell r="A368">
            <v>170278</v>
          </cell>
          <cell r="C368">
            <v>42836</v>
          </cell>
          <cell r="D368" t="str">
            <v>x</v>
          </cell>
          <cell r="G368" t="str">
            <v>Etablissements Techniques Frangniere SA ETF</v>
          </cell>
          <cell r="H368">
            <v>480.85</v>
          </cell>
          <cell r="J368" t="str">
            <v>P</v>
          </cell>
          <cell r="L368">
            <v>42836</v>
          </cell>
          <cell r="N368"/>
          <cell r="O368">
            <v>42866</v>
          </cell>
          <cell r="P368">
            <v>42878</v>
          </cell>
          <cell r="Q368" t="str">
            <v>Raiffeisen</v>
          </cell>
          <cell r="R368" t="str">
            <v/>
          </cell>
          <cell r="S368" t="str">
            <v>payé</v>
          </cell>
          <cell r="T368" t="str">
            <v/>
          </cell>
          <cell r="U368">
            <v>42</v>
          </cell>
          <cell r="V368" t="e">
            <v>#N/A</v>
          </cell>
        </row>
        <row r="369">
          <cell r="A369">
            <v>170301</v>
          </cell>
          <cell r="C369">
            <v>42836</v>
          </cell>
          <cell r="D369" t="str">
            <v>x</v>
          </cell>
          <cell r="G369" t="str">
            <v>HRS Real Estate SA</v>
          </cell>
          <cell r="H369">
            <v>1073.95</v>
          </cell>
          <cell r="J369" t="str">
            <v>P</v>
          </cell>
          <cell r="L369">
            <v>42836</v>
          </cell>
          <cell r="N369"/>
          <cell r="O369">
            <v>42866</v>
          </cell>
          <cell r="P369">
            <v>42873</v>
          </cell>
          <cell r="Q369" t="str">
            <v>Raiffeisen</v>
          </cell>
          <cell r="R369" t="str">
            <v/>
          </cell>
          <cell r="S369" t="str">
            <v>payé</v>
          </cell>
          <cell r="T369" t="str">
            <v/>
          </cell>
          <cell r="U369">
            <v>37</v>
          </cell>
          <cell r="V369" t="e">
            <v>#N/A</v>
          </cell>
        </row>
        <row r="370">
          <cell r="A370">
            <v>170207</v>
          </cell>
          <cell r="C370">
            <v>42836</v>
          </cell>
          <cell r="D370" t="str">
            <v>no</v>
          </cell>
          <cell r="E370" t="str">
            <v>NAR</v>
          </cell>
          <cell r="G370" t="str">
            <v>Mino SA</v>
          </cell>
          <cell r="H370">
            <v>661</v>
          </cell>
          <cell r="J370" t="str">
            <v>P</v>
          </cell>
          <cell r="L370">
            <v>42836</v>
          </cell>
          <cell r="N370"/>
          <cell r="O370">
            <v>42866</v>
          </cell>
          <cell r="P370">
            <v>42898</v>
          </cell>
          <cell r="Q370" t="str">
            <v>Raiffeisen</v>
          </cell>
          <cell r="R370" t="str">
            <v/>
          </cell>
          <cell r="S370" t="str">
            <v>payé</v>
          </cell>
          <cell r="T370" t="str">
            <v/>
          </cell>
          <cell r="U370">
            <v>62</v>
          </cell>
          <cell r="V370" t="e">
            <v>#N/A</v>
          </cell>
        </row>
        <row r="371">
          <cell r="A371">
            <v>170230</v>
          </cell>
          <cell r="C371">
            <v>42836</v>
          </cell>
          <cell r="D371" t="str">
            <v>no</v>
          </cell>
          <cell r="E371" t="str">
            <v>NAR</v>
          </cell>
          <cell r="G371" t="str">
            <v>Mino SA</v>
          </cell>
          <cell r="H371">
            <v>54.6</v>
          </cell>
          <cell r="J371" t="str">
            <v>P</v>
          </cell>
          <cell r="L371">
            <v>42836</v>
          </cell>
          <cell r="N371"/>
          <cell r="O371">
            <v>42866</v>
          </cell>
          <cell r="P371">
            <v>42898</v>
          </cell>
          <cell r="Q371" t="str">
            <v>Raiffeisen</v>
          </cell>
          <cell r="R371" t="str">
            <v/>
          </cell>
          <cell r="S371" t="str">
            <v>payé</v>
          </cell>
          <cell r="T371" t="str">
            <v/>
          </cell>
          <cell r="U371">
            <v>62</v>
          </cell>
          <cell r="V371" t="e">
            <v>#N/A</v>
          </cell>
        </row>
        <row r="372">
          <cell r="A372">
            <v>474</v>
          </cell>
          <cell r="C372">
            <v>42837</v>
          </cell>
          <cell r="D372" t="str">
            <v>x</v>
          </cell>
          <cell r="G372" t="str">
            <v>Jean Marc Eggertswyler</v>
          </cell>
          <cell r="H372">
            <v>159</v>
          </cell>
          <cell r="J372" t="str">
            <v>C</v>
          </cell>
          <cell r="L372">
            <v>42837</v>
          </cell>
          <cell r="O372">
            <v>42867</v>
          </cell>
          <cell r="P372">
            <v>42837</v>
          </cell>
          <cell r="Q372" t="str">
            <v>Caisse</v>
          </cell>
          <cell r="R372" t="str">
            <v/>
          </cell>
          <cell r="S372" t="str">
            <v>payé</v>
          </cell>
          <cell r="T372" t="str">
            <v/>
          </cell>
          <cell r="U372">
            <v>0</v>
          </cell>
          <cell r="V372" t="e">
            <v>#N/A</v>
          </cell>
        </row>
        <row r="373">
          <cell r="A373">
            <v>170315</v>
          </cell>
          <cell r="B373" t="str">
            <v>254/KWTBBKWES</v>
          </cell>
          <cell r="C373">
            <v>42838</v>
          </cell>
          <cell r="D373" t="str">
            <v>T</v>
          </cell>
          <cell r="E373" t="str">
            <v>KIB/OD</v>
          </cell>
          <cell r="G373" t="str">
            <v>David Berset Atelier Unity Berset</v>
          </cell>
          <cell r="H373">
            <v>297.10000000000002</v>
          </cell>
          <cell r="J373" t="str">
            <v>A</v>
          </cell>
          <cell r="K373" t="str">
            <v>KP</v>
          </cell>
          <cell r="L373">
            <v>42838</v>
          </cell>
          <cell r="O373">
            <v>42868</v>
          </cell>
          <cell r="P373">
            <v>42837</v>
          </cell>
          <cell r="Q373" t="str">
            <v>CCP</v>
          </cell>
          <cell r="R373" t="str">
            <v/>
          </cell>
          <cell r="S373" t="str">
            <v>payé</v>
          </cell>
          <cell r="T373" t="str">
            <v/>
          </cell>
          <cell r="U373">
            <v>-1</v>
          </cell>
          <cell r="V373" t="e">
            <v>#N/A</v>
          </cell>
        </row>
        <row r="374">
          <cell r="A374">
            <v>170293</v>
          </cell>
          <cell r="C374">
            <v>42836</v>
          </cell>
          <cell r="D374" t="str">
            <v>x</v>
          </cell>
          <cell r="G374" t="str">
            <v>Orllati Logistique SA</v>
          </cell>
          <cell r="H374">
            <v>1260.3499999999999</v>
          </cell>
          <cell r="J374" t="str">
            <v>P</v>
          </cell>
          <cell r="L374">
            <v>42836</v>
          </cell>
          <cell r="N374"/>
          <cell r="O374">
            <v>42866</v>
          </cell>
          <cell r="P374">
            <v>42888</v>
          </cell>
          <cell r="Q374" t="str">
            <v>Raiffeisen</v>
          </cell>
          <cell r="R374" t="str">
            <v/>
          </cell>
          <cell r="S374" t="str">
            <v>payé</v>
          </cell>
          <cell r="T374" t="str">
            <v/>
          </cell>
          <cell r="U374">
            <v>52</v>
          </cell>
          <cell r="V374" t="e">
            <v>#N/A</v>
          </cell>
        </row>
        <row r="375">
          <cell r="A375">
            <v>170289</v>
          </cell>
          <cell r="B375"/>
          <cell r="C375">
            <v>42838</v>
          </cell>
          <cell r="D375" t="str">
            <v>x</v>
          </cell>
          <cell r="G375" t="str">
            <v>Frutiger Uetendorf</v>
          </cell>
          <cell r="H375">
            <v>2022.45</v>
          </cell>
          <cell r="J375" t="str">
            <v>P</v>
          </cell>
          <cell r="L375">
            <v>42838</v>
          </cell>
          <cell r="O375">
            <v>42868</v>
          </cell>
          <cell r="P375">
            <v>42865</v>
          </cell>
          <cell r="Q375" t="str">
            <v>Raiffeisen</v>
          </cell>
          <cell r="R375" t="str">
            <v/>
          </cell>
          <cell r="S375" t="str">
            <v>payé</v>
          </cell>
          <cell r="T375" t="str">
            <v/>
          </cell>
          <cell r="U375">
            <v>27</v>
          </cell>
          <cell r="V375" t="e">
            <v>#N/A</v>
          </cell>
        </row>
        <row r="376">
          <cell r="A376">
            <v>170302</v>
          </cell>
          <cell r="C376">
            <v>42838</v>
          </cell>
          <cell r="D376" t="str">
            <v>x</v>
          </cell>
          <cell r="G376" t="str">
            <v>Perrin Frères SA</v>
          </cell>
          <cell r="H376">
            <v>994.65</v>
          </cell>
          <cell r="J376" t="str">
            <v>P</v>
          </cell>
          <cell r="L376">
            <v>42838</v>
          </cell>
          <cell r="O376">
            <v>42868</v>
          </cell>
          <cell r="P376">
            <v>42873</v>
          </cell>
          <cell r="Q376" t="str">
            <v>Raiffeisen</v>
          </cell>
          <cell r="R376" t="str">
            <v/>
          </cell>
          <cell r="S376" t="str">
            <v>payé</v>
          </cell>
          <cell r="T376" t="str">
            <v/>
          </cell>
          <cell r="U376">
            <v>35</v>
          </cell>
          <cell r="V376" t="e">
            <v>#N/A</v>
          </cell>
        </row>
        <row r="377">
          <cell r="A377">
            <v>170296</v>
          </cell>
          <cell r="C377">
            <v>42838</v>
          </cell>
          <cell r="D377" t="str">
            <v>x</v>
          </cell>
          <cell r="G377" t="str">
            <v>Implenia</v>
          </cell>
          <cell r="H377">
            <v>3624.2</v>
          </cell>
          <cell r="J377" t="str">
            <v>P</v>
          </cell>
          <cell r="L377">
            <v>42838</v>
          </cell>
          <cell r="O377">
            <v>42868</v>
          </cell>
          <cell r="P377">
            <v>42881</v>
          </cell>
          <cell r="Q377" t="str">
            <v>Raiffeisen</v>
          </cell>
          <cell r="R377" t="str">
            <v/>
          </cell>
          <cell r="S377" t="str">
            <v>payé</v>
          </cell>
          <cell r="T377" t="str">
            <v/>
          </cell>
          <cell r="U377">
            <v>43</v>
          </cell>
          <cell r="V377">
            <v>42859</v>
          </cell>
        </row>
        <row r="378">
          <cell r="A378">
            <v>170305</v>
          </cell>
          <cell r="C378">
            <v>42838</v>
          </cell>
          <cell r="D378" t="str">
            <v>T</v>
          </cell>
          <cell r="E378" t="str">
            <v>pastilles</v>
          </cell>
          <cell r="G378" t="str">
            <v>Jaquet SA</v>
          </cell>
          <cell r="H378">
            <v>162.35</v>
          </cell>
          <cell r="J378" t="str">
            <v>P</v>
          </cell>
          <cell r="L378">
            <v>42838</v>
          </cell>
          <cell r="N378" t="str">
            <v>FA réenvoyée le 30.05.17, mail du 30.05.17</v>
          </cell>
          <cell r="O378">
            <v>42868</v>
          </cell>
          <cell r="P378">
            <v>42919</v>
          </cell>
          <cell r="Q378" t="str">
            <v>Raiffeisen</v>
          </cell>
          <cell r="R378" t="str">
            <v/>
          </cell>
          <cell r="S378" t="str">
            <v>payé</v>
          </cell>
          <cell r="T378" t="str">
            <v/>
          </cell>
          <cell r="U378">
            <v>81</v>
          </cell>
          <cell r="V378" t="e">
            <v>#N/A</v>
          </cell>
        </row>
        <row r="379">
          <cell r="A379">
            <v>170265</v>
          </cell>
          <cell r="C379">
            <v>42838</v>
          </cell>
          <cell r="D379" t="str">
            <v>x</v>
          </cell>
          <cell r="G379" t="str">
            <v>Losinger Marazzi SA</v>
          </cell>
          <cell r="H379">
            <v>1585.85</v>
          </cell>
          <cell r="J379" t="str">
            <v>P</v>
          </cell>
          <cell r="L379">
            <v>42838</v>
          </cell>
          <cell r="O379">
            <v>42868</v>
          </cell>
          <cell r="P379">
            <v>42874</v>
          </cell>
          <cell r="Q379" t="str">
            <v>Raiffeisen</v>
          </cell>
          <cell r="R379" t="str">
            <v/>
          </cell>
          <cell r="S379" t="str">
            <v>payé</v>
          </cell>
          <cell r="T379" t="str">
            <v/>
          </cell>
          <cell r="U379">
            <v>36</v>
          </cell>
          <cell r="V379" t="e">
            <v>#N/A</v>
          </cell>
        </row>
        <row r="380">
          <cell r="A380">
            <v>170116</v>
          </cell>
          <cell r="C380">
            <v>42838</v>
          </cell>
          <cell r="D380" t="str">
            <v>no</v>
          </cell>
          <cell r="E380" t="str">
            <v>NAR</v>
          </cell>
          <cell r="G380" t="str">
            <v>NNE Pharmaplan</v>
          </cell>
          <cell r="H380">
            <v>1953.9</v>
          </cell>
          <cell r="J380" t="str">
            <v>P</v>
          </cell>
          <cell r="L380">
            <v>42838</v>
          </cell>
          <cell r="O380">
            <v>42868</v>
          </cell>
          <cell r="P380">
            <v>42895</v>
          </cell>
          <cell r="Q380" t="str">
            <v>Raiffeisen</v>
          </cell>
          <cell r="R380" t="str">
            <v/>
          </cell>
          <cell r="S380" t="str">
            <v>payé</v>
          </cell>
          <cell r="T380" t="str">
            <v/>
          </cell>
          <cell r="U380">
            <v>57</v>
          </cell>
          <cell r="V380" t="e">
            <v>#N/A</v>
          </cell>
        </row>
        <row r="381">
          <cell r="A381">
            <v>170322</v>
          </cell>
          <cell r="B381" t="str">
            <v>225/FEQEYCLWW</v>
          </cell>
          <cell r="C381">
            <v>42839</v>
          </cell>
          <cell r="D381" t="str">
            <v>x</v>
          </cell>
          <cell r="G381" t="str">
            <v>M. Laurence Pupier</v>
          </cell>
          <cell r="H381">
            <v>198.15</v>
          </cell>
          <cell r="J381" t="str">
            <v>A</v>
          </cell>
          <cell r="L381">
            <v>42839</v>
          </cell>
          <cell r="O381">
            <v>42869</v>
          </cell>
          <cell r="P381">
            <v>42843</v>
          </cell>
          <cell r="Q381" t="str">
            <v>Raiffeisen</v>
          </cell>
          <cell r="R381" t="str">
            <v/>
          </cell>
          <cell r="S381" t="str">
            <v>payé</v>
          </cell>
          <cell r="T381" t="str">
            <v/>
          </cell>
          <cell r="U381">
            <v>4</v>
          </cell>
          <cell r="V381" t="e">
            <v>#N/A</v>
          </cell>
        </row>
        <row r="382">
          <cell r="A382">
            <v>170323</v>
          </cell>
          <cell r="B382" t="str">
            <v>256/KDGGHNTFJ</v>
          </cell>
          <cell r="C382">
            <v>42842</v>
          </cell>
          <cell r="D382" t="str">
            <v>x</v>
          </cell>
          <cell r="G382" t="str">
            <v>Herilala Rahamaliarison</v>
          </cell>
          <cell r="H382">
            <v>486.45</v>
          </cell>
          <cell r="I382">
            <v>9.39</v>
          </cell>
          <cell r="J382" t="str">
            <v>A</v>
          </cell>
          <cell r="L382">
            <v>42842</v>
          </cell>
          <cell r="N382" t="str">
            <v>recu CHF 477.06, payé MC le 17.04.17</v>
          </cell>
          <cell r="O382">
            <v>42872</v>
          </cell>
          <cell r="P382">
            <v>42858</v>
          </cell>
          <cell r="Q382" t="str">
            <v>CCP</v>
          </cell>
          <cell r="R382" t="str">
            <v/>
          </cell>
          <cell r="S382" t="str">
            <v>payé</v>
          </cell>
          <cell r="T382" t="str">
            <v/>
          </cell>
          <cell r="U382">
            <v>16</v>
          </cell>
          <cell r="V382">
            <v>42884</v>
          </cell>
        </row>
        <row r="383">
          <cell r="A383">
            <v>170318</v>
          </cell>
          <cell r="C383">
            <v>42843</v>
          </cell>
          <cell r="D383" t="str">
            <v>x</v>
          </cell>
          <cell r="G383" t="str">
            <v>Prodimport</v>
          </cell>
          <cell r="H383">
            <v>172.2</v>
          </cell>
          <cell r="J383" t="str">
            <v>R</v>
          </cell>
          <cell r="L383">
            <v>42843</v>
          </cell>
          <cell r="O383">
            <v>42873</v>
          </cell>
          <cell r="P383">
            <v>42844</v>
          </cell>
          <cell r="Q383" t="str">
            <v>Caisse</v>
          </cell>
          <cell r="R383" t="str">
            <v/>
          </cell>
          <cell r="S383" t="str">
            <v>payé</v>
          </cell>
          <cell r="T383" t="str">
            <v/>
          </cell>
          <cell r="U383">
            <v>1</v>
          </cell>
          <cell r="V383" t="e">
            <v>#N/A</v>
          </cell>
        </row>
        <row r="384">
          <cell r="A384">
            <v>475</v>
          </cell>
          <cell r="C384">
            <v>42844</v>
          </cell>
          <cell r="D384" t="str">
            <v>no</v>
          </cell>
          <cell r="E384" t="str">
            <v>OD</v>
          </cell>
          <cell r="G384" t="str">
            <v>M. Carmelo Fontanella</v>
          </cell>
          <cell r="H384">
            <v>50.8</v>
          </cell>
          <cell r="J384" t="str">
            <v>R</v>
          </cell>
          <cell r="L384">
            <v>42844</v>
          </cell>
          <cell r="O384">
            <v>42874</v>
          </cell>
          <cell r="P384">
            <v>42844</v>
          </cell>
          <cell r="Q384" t="str">
            <v>Caisse</v>
          </cell>
          <cell r="R384" t="str">
            <v/>
          </cell>
          <cell r="S384" t="str">
            <v>payé</v>
          </cell>
          <cell r="T384" t="str">
            <v/>
          </cell>
          <cell r="U384">
            <v>0</v>
          </cell>
          <cell r="V384" t="e">
            <v>#N/A</v>
          </cell>
        </row>
        <row r="385">
          <cell r="A385">
            <v>170090</v>
          </cell>
          <cell r="B385" t="str">
            <v>257/KMJKISJPH</v>
          </cell>
          <cell r="C385">
            <v>42844</v>
          </cell>
          <cell r="D385" t="str">
            <v>x</v>
          </cell>
          <cell r="G385" t="str">
            <v>Caroline Haroun</v>
          </cell>
          <cell r="H385">
            <v>200.45</v>
          </cell>
          <cell r="I385">
            <v>3.99</v>
          </cell>
          <cell r="J385" t="str">
            <v>A</v>
          </cell>
          <cell r="K385" t="str">
            <v>KP</v>
          </cell>
          <cell r="L385">
            <v>42844</v>
          </cell>
          <cell r="N385" t="str">
            <v>payé MC le 19.04.17, ADUNO</v>
          </cell>
          <cell r="O385">
            <v>42874</v>
          </cell>
          <cell r="P385">
            <v>42860</v>
          </cell>
          <cell r="Q385" t="str">
            <v>CCP</v>
          </cell>
          <cell r="R385" t="str">
            <v/>
          </cell>
          <cell r="S385" t="str">
            <v>payé</v>
          </cell>
          <cell r="T385" t="str">
            <v/>
          </cell>
          <cell r="U385">
            <v>16</v>
          </cell>
          <cell r="V385">
            <v>42858</v>
          </cell>
        </row>
        <row r="386">
          <cell r="A386">
            <v>170306</v>
          </cell>
          <cell r="C386">
            <v>42838</v>
          </cell>
          <cell r="D386" t="str">
            <v>x</v>
          </cell>
          <cell r="G386" t="str">
            <v>Orllati Logistique SA</v>
          </cell>
          <cell r="H386">
            <v>2411.25</v>
          </cell>
          <cell r="J386" t="str">
            <v>P</v>
          </cell>
          <cell r="L386">
            <v>42838</v>
          </cell>
          <cell r="O386">
            <v>42868</v>
          </cell>
          <cell r="P386">
            <v>42888</v>
          </cell>
          <cell r="Q386" t="str">
            <v>Raiffeisen</v>
          </cell>
          <cell r="R386" t="str">
            <v/>
          </cell>
          <cell r="S386" t="str">
            <v>payé</v>
          </cell>
          <cell r="T386" t="str">
            <v/>
          </cell>
          <cell r="U386">
            <v>50</v>
          </cell>
          <cell r="V386" t="e">
            <v>#N/A</v>
          </cell>
        </row>
        <row r="387">
          <cell r="A387">
            <v>170321</v>
          </cell>
          <cell r="B387"/>
          <cell r="C387">
            <v>42844</v>
          </cell>
          <cell r="D387" t="str">
            <v>no</v>
          </cell>
          <cell r="E387" t="str">
            <v>OD</v>
          </cell>
          <cell r="G387" t="str">
            <v>M. Roman Bally</v>
          </cell>
          <cell r="H387">
            <v>106.1</v>
          </cell>
          <cell r="I387">
            <v>1.59</v>
          </cell>
          <cell r="J387" t="str">
            <v>S</v>
          </cell>
          <cell r="K387" t="str">
            <v>KP</v>
          </cell>
          <cell r="L387">
            <v>42849</v>
          </cell>
          <cell r="N387" t="str">
            <v>payé SumUp le 24.04.17</v>
          </cell>
          <cell r="O387">
            <v>42874</v>
          </cell>
          <cell r="P387">
            <v>42856</v>
          </cell>
          <cell r="Q387" t="str">
            <v>Raiffeisen</v>
          </cell>
          <cell r="R387" t="str">
            <v/>
          </cell>
          <cell r="S387" t="str">
            <v>payé</v>
          </cell>
          <cell r="T387" t="str">
            <v/>
          </cell>
          <cell r="U387">
            <v>7</v>
          </cell>
          <cell r="V387" t="e">
            <v>#N/A</v>
          </cell>
        </row>
        <row r="388">
          <cell r="A388">
            <v>170303</v>
          </cell>
          <cell r="C388">
            <v>42844</v>
          </cell>
          <cell r="D388" t="str">
            <v>x</v>
          </cell>
          <cell r="G388" t="str">
            <v>Perrin Frères SA</v>
          </cell>
          <cell r="H388">
            <v>1720.95</v>
          </cell>
          <cell r="J388" t="str">
            <v>P</v>
          </cell>
          <cell r="L388">
            <v>42844</v>
          </cell>
          <cell r="O388">
            <v>42874</v>
          </cell>
          <cell r="P388">
            <v>42873</v>
          </cell>
          <cell r="Q388" t="str">
            <v>Raiffeisen</v>
          </cell>
          <cell r="R388" t="str">
            <v/>
          </cell>
          <cell r="S388" t="str">
            <v>payé</v>
          </cell>
          <cell r="T388" t="str">
            <v/>
          </cell>
          <cell r="U388">
            <v>29</v>
          </cell>
          <cell r="V388" t="e">
            <v>#N/A</v>
          </cell>
        </row>
        <row r="389">
          <cell r="A389">
            <v>170294</v>
          </cell>
          <cell r="C389">
            <v>42844</v>
          </cell>
          <cell r="D389" t="str">
            <v>x</v>
          </cell>
          <cell r="G389" t="str">
            <v>Perrin Frères SA</v>
          </cell>
          <cell r="H389">
            <v>369</v>
          </cell>
          <cell r="J389" t="str">
            <v>P</v>
          </cell>
          <cell r="L389">
            <v>42844</v>
          </cell>
          <cell r="O389">
            <v>42874</v>
          </cell>
          <cell r="P389">
            <v>42873</v>
          </cell>
          <cell r="Q389" t="str">
            <v>Raiffeisen</v>
          </cell>
          <cell r="R389" t="str">
            <v/>
          </cell>
          <cell r="S389" t="str">
            <v>payé</v>
          </cell>
          <cell r="T389" t="str">
            <v/>
          </cell>
          <cell r="U389">
            <v>29</v>
          </cell>
          <cell r="V389" t="e">
            <v>#N/A</v>
          </cell>
        </row>
        <row r="390">
          <cell r="A390">
            <v>170319</v>
          </cell>
          <cell r="C390">
            <v>42844</v>
          </cell>
          <cell r="D390" t="str">
            <v>no</v>
          </cell>
          <cell r="E390" t="str">
            <v>KIB</v>
          </cell>
          <cell r="G390" t="str">
            <v>Frutiger Bussigny</v>
          </cell>
          <cell r="H390">
            <v>396.1</v>
          </cell>
          <cell r="J390" t="str">
            <v>P</v>
          </cell>
          <cell r="L390">
            <v>42844</v>
          </cell>
          <cell r="N390">
            <v>528.1</v>
          </cell>
          <cell r="O390">
            <v>42874</v>
          </cell>
          <cell r="P390">
            <v>42878</v>
          </cell>
          <cell r="Q390" t="str">
            <v>Raiffeisen</v>
          </cell>
          <cell r="R390" t="str">
            <v/>
          </cell>
          <cell r="S390" t="str">
            <v>payé</v>
          </cell>
          <cell r="T390" t="str">
            <v/>
          </cell>
          <cell r="U390">
            <v>34</v>
          </cell>
          <cell r="V390" t="e">
            <v>#N/A</v>
          </cell>
        </row>
        <row r="391">
          <cell r="A391">
            <v>170310</v>
          </cell>
          <cell r="C391">
            <v>42844</v>
          </cell>
          <cell r="D391" t="str">
            <v>no</v>
          </cell>
          <cell r="E391" t="str">
            <v>KIB</v>
          </cell>
          <cell r="G391" t="str">
            <v>Milliquet SA</v>
          </cell>
          <cell r="H391">
            <v>81.45</v>
          </cell>
          <cell r="J391" t="str">
            <v>P</v>
          </cell>
          <cell r="L391">
            <v>42844</v>
          </cell>
          <cell r="O391">
            <v>42874</v>
          </cell>
          <cell r="P391">
            <v>42881</v>
          </cell>
          <cell r="Q391" t="str">
            <v>Raiffeisen</v>
          </cell>
          <cell r="R391" t="str">
            <v/>
          </cell>
          <cell r="S391" t="str">
            <v>payé</v>
          </cell>
          <cell r="T391" t="str">
            <v/>
          </cell>
          <cell r="U391">
            <v>37</v>
          </cell>
          <cell r="V391" t="e">
            <v>#N/A</v>
          </cell>
        </row>
        <row r="392">
          <cell r="A392">
            <v>170324</v>
          </cell>
          <cell r="B392"/>
          <cell r="C392">
            <v>42846</v>
          </cell>
          <cell r="D392" t="str">
            <v>no</v>
          </cell>
          <cell r="E392" t="str">
            <v>*KIB</v>
          </cell>
          <cell r="G392" t="str">
            <v>Mino SA</v>
          </cell>
          <cell r="H392">
            <v>63.7</v>
          </cell>
          <cell r="J392" t="str">
            <v>P</v>
          </cell>
          <cell r="K392"/>
          <cell r="L392">
            <v>42846</v>
          </cell>
          <cell r="N392"/>
          <cell r="O392">
            <v>42876</v>
          </cell>
          <cell r="P392">
            <v>42898</v>
          </cell>
          <cell r="Q392" t="str">
            <v>Raiffeisen</v>
          </cell>
          <cell r="R392" t="str">
            <v/>
          </cell>
          <cell r="S392" t="str">
            <v>payé</v>
          </cell>
          <cell r="T392" t="str">
            <v/>
          </cell>
          <cell r="U392">
            <v>52</v>
          </cell>
          <cell r="V392" t="e">
            <v>#N/A</v>
          </cell>
        </row>
        <row r="393">
          <cell r="A393">
            <v>170227</v>
          </cell>
          <cell r="B393"/>
          <cell r="C393">
            <v>42846</v>
          </cell>
          <cell r="D393" t="str">
            <v>T</v>
          </cell>
          <cell r="E393" t="str">
            <v>KIB</v>
          </cell>
          <cell r="G393" t="str">
            <v>Steiner AG</v>
          </cell>
          <cell r="H393">
            <v>25665.45</v>
          </cell>
          <cell r="J393" t="str">
            <v>P</v>
          </cell>
          <cell r="K393"/>
          <cell r="L393">
            <v>42857</v>
          </cell>
          <cell r="N393" t="str">
            <v>encoyé aussi par mail le 21.04.2017</v>
          </cell>
          <cell r="O393">
            <v>42876</v>
          </cell>
          <cell r="P393">
            <v>42957</v>
          </cell>
          <cell r="Q393" t="str">
            <v>Raiffeisen</v>
          </cell>
          <cell r="R393" t="str">
            <v/>
          </cell>
          <cell r="S393" t="str">
            <v>payé</v>
          </cell>
          <cell r="T393" t="str">
            <v/>
          </cell>
          <cell r="U393">
            <v>100</v>
          </cell>
          <cell r="V393" t="e">
            <v>#N/A</v>
          </cell>
        </row>
        <row r="394">
          <cell r="A394">
            <v>170268</v>
          </cell>
          <cell r="C394">
            <v>42849</v>
          </cell>
          <cell r="D394" t="str">
            <v>T</v>
          </cell>
          <cell r="E394" t="str">
            <v>OD</v>
          </cell>
          <cell r="G394" t="str">
            <v>ECM SA</v>
          </cell>
          <cell r="H394">
            <v>239.5</v>
          </cell>
          <cell r="J394" t="str">
            <v>P</v>
          </cell>
          <cell r="L394">
            <v>42849</v>
          </cell>
          <cell r="O394">
            <v>42879</v>
          </cell>
          <cell r="P394">
            <v>42856</v>
          </cell>
          <cell r="Q394" t="str">
            <v>Raiffeisen</v>
          </cell>
          <cell r="R394" t="str">
            <v/>
          </cell>
          <cell r="S394" t="str">
            <v>payé</v>
          </cell>
          <cell r="T394" t="str">
            <v/>
          </cell>
          <cell r="U394">
            <v>7</v>
          </cell>
          <cell r="V394" t="e">
            <v>#N/A</v>
          </cell>
        </row>
        <row r="395">
          <cell r="A395">
            <v>170314</v>
          </cell>
          <cell r="C395">
            <v>42849</v>
          </cell>
          <cell r="D395" t="str">
            <v>no</v>
          </cell>
          <cell r="E395" t="str">
            <v>KIB</v>
          </cell>
          <cell r="G395" t="str">
            <v>Moll SA</v>
          </cell>
          <cell r="H395">
            <v>811.5</v>
          </cell>
          <cell r="J395" t="str">
            <v>P</v>
          </cell>
          <cell r="L395">
            <v>42849</v>
          </cell>
          <cell r="O395">
            <v>42879</v>
          </cell>
          <cell r="P395">
            <v>42879</v>
          </cell>
          <cell r="Q395" t="str">
            <v>Raiffeisen</v>
          </cell>
          <cell r="R395" t="str">
            <v/>
          </cell>
          <cell r="S395" t="str">
            <v>payé</v>
          </cell>
          <cell r="T395" t="str">
            <v/>
          </cell>
          <cell r="U395">
            <v>30</v>
          </cell>
          <cell r="V395" t="e">
            <v>#N/A</v>
          </cell>
        </row>
        <row r="396">
          <cell r="A396">
            <v>170287</v>
          </cell>
          <cell r="C396">
            <v>42849</v>
          </cell>
          <cell r="D396" t="str">
            <v>T</v>
          </cell>
          <cell r="E396" t="str">
            <v>OD/LD</v>
          </cell>
          <cell r="G396" t="str">
            <v>Construction Perret SA</v>
          </cell>
          <cell r="H396">
            <v>2916.2</v>
          </cell>
          <cell r="J396" t="str">
            <v>P</v>
          </cell>
          <cell r="L396">
            <v>42849</v>
          </cell>
          <cell r="O396">
            <v>42879</v>
          </cell>
          <cell r="P396">
            <v>42907</v>
          </cell>
          <cell r="Q396" t="str">
            <v>Raiffeisen</v>
          </cell>
          <cell r="R396" t="str">
            <v/>
          </cell>
          <cell r="S396" t="str">
            <v>payé</v>
          </cell>
          <cell r="T396" t="str">
            <v/>
          </cell>
          <cell r="U396">
            <v>58</v>
          </cell>
          <cell r="V396" t="e">
            <v>#N/A</v>
          </cell>
        </row>
        <row r="397">
          <cell r="A397">
            <v>170157</v>
          </cell>
          <cell r="C397">
            <v>42849</v>
          </cell>
          <cell r="D397" t="str">
            <v>x</v>
          </cell>
          <cell r="G397" t="str">
            <v>Garage Autos Carrefour Dorigny SA</v>
          </cell>
          <cell r="H397">
            <v>162.35</v>
          </cell>
          <cell r="J397" t="str">
            <v>P</v>
          </cell>
          <cell r="L397">
            <v>42849</v>
          </cell>
          <cell r="O397">
            <v>42879</v>
          </cell>
          <cell r="P397">
            <v>42893</v>
          </cell>
          <cell r="Q397" t="str">
            <v>Raiffeisen</v>
          </cell>
          <cell r="R397" t="str">
            <v/>
          </cell>
          <cell r="S397" t="str">
            <v>payé</v>
          </cell>
          <cell r="T397" t="str">
            <v/>
          </cell>
          <cell r="U397">
            <v>44</v>
          </cell>
          <cell r="V397" t="e">
            <v>#N/A</v>
          </cell>
        </row>
        <row r="398">
          <cell r="A398">
            <v>170328</v>
          </cell>
          <cell r="C398">
            <v>42849</v>
          </cell>
          <cell r="D398" t="str">
            <v>x</v>
          </cell>
          <cell r="G398" t="str">
            <v>Orllati Logistique SA</v>
          </cell>
          <cell r="H398">
            <v>879.05</v>
          </cell>
          <cell r="J398" t="str">
            <v>P</v>
          </cell>
          <cell r="L398">
            <v>42849</v>
          </cell>
          <cell r="O398">
            <v>42879</v>
          </cell>
          <cell r="P398">
            <v>42900</v>
          </cell>
          <cell r="Q398" t="str">
            <v>Raiffeisen</v>
          </cell>
          <cell r="R398" t="str">
            <v/>
          </cell>
          <cell r="S398" t="str">
            <v>payé</v>
          </cell>
          <cell r="T398" t="str">
            <v/>
          </cell>
          <cell r="U398">
            <v>51</v>
          </cell>
          <cell r="V398" t="e">
            <v>#N/A</v>
          </cell>
        </row>
        <row r="399">
          <cell r="A399">
            <v>170327</v>
          </cell>
          <cell r="C399">
            <v>42850</v>
          </cell>
          <cell r="D399" t="str">
            <v>x</v>
          </cell>
          <cell r="G399" t="str">
            <v>Alho Systembau AG</v>
          </cell>
          <cell r="H399">
            <v>2943.25</v>
          </cell>
          <cell r="J399" t="str">
            <v>P</v>
          </cell>
          <cell r="L399">
            <v>42850</v>
          </cell>
          <cell r="N399" t="str">
            <v>5229.5 - 2286.25 (Storniert und anderen Artikel bestellt); reenvoyé le 13.06.17 par Mail</v>
          </cell>
          <cell r="O399">
            <v>42880</v>
          </cell>
          <cell r="P399">
            <v>42909</v>
          </cell>
          <cell r="Q399" t="str">
            <v>Raiffeisen</v>
          </cell>
          <cell r="R399" t="str">
            <v/>
          </cell>
          <cell r="S399" t="str">
            <v>payé</v>
          </cell>
          <cell r="T399" t="str">
            <v/>
          </cell>
          <cell r="U399">
            <v>59</v>
          </cell>
          <cell r="V399" t="e">
            <v>#N/A</v>
          </cell>
        </row>
        <row r="400">
          <cell r="A400">
            <v>170208</v>
          </cell>
          <cell r="C400">
            <v>42850</v>
          </cell>
          <cell r="D400" t="str">
            <v>T</v>
          </cell>
          <cell r="E400" t="str">
            <v>Matelas</v>
          </cell>
          <cell r="G400" t="str">
            <v>Boxplay</v>
          </cell>
          <cell r="H400">
            <v>854.8</v>
          </cell>
          <cell r="I400">
            <v>19.799999999999955</v>
          </cell>
          <cell r="J400" t="str">
            <v>P</v>
          </cell>
          <cell r="L400">
            <v>42850</v>
          </cell>
          <cell r="N400" t="str">
            <v>recu CHF 835.- réenvoyé le 16.06.17 MAIL</v>
          </cell>
          <cell r="O400">
            <v>42880</v>
          </cell>
          <cell r="P400">
            <v>42919</v>
          </cell>
          <cell r="Q400" t="str">
            <v>Raiffeisen</v>
          </cell>
          <cell r="R400" t="str">
            <v/>
          </cell>
          <cell r="S400" t="str">
            <v>payé</v>
          </cell>
          <cell r="T400" t="str">
            <v/>
          </cell>
          <cell r="U400">
            <v>69</v>
          </cell>
          <cell r="V400" t="e">
            <v>#N/A</v>
          </cell>
        </row>
        <row r="401">
          <cell r="A401">
            <v>170329</v>
          </cell>
          <cell r="C401">
            <v>42850</v>
          </cell>
          <cell r="D401" t="str">
            <v>x</v>
          </cell>
          <cell r="G401" t="str">
            <v>Dénériaz SA</v>
          </cell>
          <cell r="H401">
            <v>310.3</v>
          </cell>
          <cell r="J401" t="str">
            <v>P</v>
          </cell>
          <cell r="L401">
            <v>42850</v>
          </cell>
          <cell r="N401" t="str">
            <v>réenvoyé le 15.06.17 MAIL</v>
          </cell>
          <cell r="O401">
            <v>42880</v>
          </cell>
          <cell r="P401">
            <v>42907</v>
          </cell>
          <cell r="Q401" t="str">
            <v>Raiffeisen</v>
          </cell>
          <cell r="R401" t="str">
            <v/>
          </cell>
          <cell r="S401" t="str">
            <v>payé</v>
          </cell>
          <cell r="T401" t="str">
            <v/>
          </cell>
          <cell r="U401">
            <v>57</v>
          </cell>
          <cell r="V401" t="e">
            <v>#N/A</v>
          </cell>
        </row>
        <row r="402">
          <cell r="A402">
            <v>170235</v>
          </cell>
          <cell r="C402">
            <v>42850</v>
          </cell>
          <cell r="D402" t="str">
            <v>x</v>
          </cell>
          <cell r="G402" t="str">
            <v>Fun Body</v>
          </cell>
          <cell r="H402">
            <v>369</v>
          </cell>
          <cell r="J402" t="str">
            <v>P</v>
          </cell>
          <cell r="L402">
            <v>42850</v>
          </cell>
          <cell r="O402">
            <v>42880</v>
          </cell>
          <cell r="P402">
            <v>42901</v>
          </cell>
          <cell r="Q402" t="str">
            <v>Raiffeisen</v>
          </cell>
          <cell r="R402" t="str">
            <v/>
          </cell>
          <cell r="S402" t="str">
            <v>payé</v>
          </cell>
          <cell r="T402" t="str">
            <v/>
          </cell>
          <cell r="U402">
            <v>51</v>
          </cell>
          <cell r="V402">
            <v>42858</v>
          </cell>
        </row>
        <row r="403">
          <cell r="A403">
            <v>476</v>
          </cell>
          <cell r="C403">
            <v>42851</v>
          </cell>
          <cell r="D403" t="str">
            <v>no</v>
          </cell>
          <cell r="E403" t="str">
            <v>OD</v>
          </cell>
          <cell r="G403" t="str">
            <v>M. Luc Pittet - Marché Baillaigues SA</v>
          </cell>
          <cell r="H403">
            <v>106.9</v>
          </cell>
          <cell r="J403" t="str">
            <v>C</v>
          </cell>
          <cell r="L403">
            <v>42851</v>
          </cell>
          <cell r="O403">
            <v>42881</v>
          </cell>
          <cell r="P403">
            <v>42851</v>
          </cell>
          <cell r="Q403" t="str">
            <v>Caisse</v>
          </cell>
          <cell r="R403" t="str">
            <v/>
          </cell>
          <cell r="S403" t="str">
            <v>payé</v>
          </cell>
          <cell r="T403" t="str">
            <v/>
          </cell>
          <cell r="U403">
            <v>0</v>
          </cell>
          <cell r="V403" t="e">
            <v>#N/A</v>
          </cell>
        </row>
        <row r="404">
          <cell r="A404">
            <v>170311</v>
          </cell>
          <cell r="C404">
            <v>42850</v>
          </cell>
          <cell r="D404" t="str">
            <v>x</v>
          </cell>
          <cell r="G404" t="str">
            <v>Martin Construction SA</v>
          </cell>
          <cell r="H404">
            <v>1739.9</v>
          </cell>
          <cell r="J404" t="str">
            <v>P</v>
          </cell>
          <cell r="L404">
            <v>42850</v>
          </cell>
          <cell r="N404" t="str">
            <v>réenvoyé le 16.06.17 MAIL</v>
          </cell>
          <cell r="O404">
            <v>42880</v>
          </cell>
          <cell r="P404">
            <v>42905</v>
          </cell>
          <cell r="Q404" t="str">
            <v>Raiffeisen</v>
          </cell>
          <cell r="R404" t="str">
            <v/>
          </cell>
          <cell r="S404" t="str">
            <v>payé</v>
          </cell>
          <cell r="T404" t="str">
            <v/>
          </cell>
          <cell r="U404">
            <v>55</v>
          </cell>
          <cell r="V404" t="e">
            <v>#N/A</v>
          </cell>
        </row>
        <row r="405">
          <cell r="A405">
            <v>170334</v>
          </cell>
          <cell r="B405" t="str">
            <v>258/SPROFGHIJ</v>
          </cell>
          <cell r="C405">
            <v>42851</v>
          </cell>
          <cell r="D405" t="str">
            <v>x</v>
          </cell>
          <cell r="G405" t="str">
            <v>Patrick Bally</v>
          </cell>
          <cell r="H405">
            <v>199</v>
          </cell>
          <cell r="J405" t="str">
            <v>P</v>
          </cell>
          <cell r="L405">
            <v>42856</v>
          </cell>
          <cell r="O405">
            <v>42881</v>
          </cell>
          <cell r="P405">
            <v>42851</v>
          </cell>
          <cell r="Q405" t="str">
            <v>Raiffeisen</v>
          </cell>
          <cell r="R405" t="str">
            <v/>
          </cell>
          <cell r="S405" t="str">
            <v>payé</v>
          </cell>
          <cell r="T405" t="str">
            <v/>
          </cell>
          <cell r="U405">
            <v>-5</v>
          </cell>
          <cell r="V405">
            <v>42858</v>
          </cell>
          <cell r="X405" t="str">
            <v>03.05.2017</v>
          </cell>
        </row>
        <row r="406">
          <cell r="A406">
            <v>170312</v>
          </cell>
          <cell r="C406">
            <v>42851</v>
          </cell>
          <cell r="D406" t="str">
            <v>no</v>
          </cell>
          <cell r="E406" t="str">
            <v>OD</v>
          </cell>
          <cell r="G406" t="str">
            <v>AD Expertises Automobiles SA</v>
          </cell>
          <cell r="H406">
            <v>116.1</v>
          </cell>
          <cell r="J406" t="str">
            <v>P</v>
          </cell>
          <cell r="K406" t="str">
            <v>personnel</v>
          </cell>
          <cell r="L406">
            <v>42851</v>
          </cell>
          <cell r="O406">
            <v>42881</v>
          </cell>
          <cell r="P406">
            <v>42886</v>
          </cell>
          <cell r="Q406" t="str">
            <v>Raiffeisen</v>
          </cell>
          <cell r="R406" t="str">
            <v/>
          </cell>
          <cell r="S406" t="str">
            <v>payé</v>
          </cell>
          <cell r="T406" t="str">
            <v/>
          </cell>
          <cell r="U406">
            <v>35</v>
          </cell>
          <cell r="V406" t="e">
            <v>#N/A</v>
          </cell>
        </row>
        <row r="407">
          <cell r="A407">
            <v>477</v>
          </cell>
          <cell r="C407">
            <v>42853</v>
          </cell>
          <cell r="D407" t="str">
            <v>x</v>
          </cell>
          <cell r="G407" t="str">
            <v>M. Spoto</v>
          </cell>
          <cell r="H407">
            <v>199</v>
          </cell>
          <cell r="J407" t="str">
            <v>C</v>
          </cell>
          <cell r="L407">
            <v>42853</v>
          </cell>
          <cell r="O407">
            <v>42883</v>
          </cell>
          <cell r="P407">
            <v>42853</v>
          </cell>
          <cell r="Q407" t="str">
            <v>Caisse</v>
          </cell>
          <cell r="R407" t="str">
            <v/>
          </cell>
          <cell r="S407" t="str">
            <v>payé</v>
          </cell>
          <cell r="T407" t="str">
            <v/>
          </cell>
          <cell r="U407">
            <v>0</v>
          </cell>
          <cell r="V407" t="e">
            <v>#N/A</v>
          </cell>
        </row>
        <row r="408">
          <cell r="A408">
            <v>170316</v>
          </cell>
          <cell r="C408">
            <v>42851</v>
          </cell>
          <cell r="D408" t="str">
            <v>x</v>
          </cell>
          <cell r="G408" t="str">
            <v>Retripa Crissier SA</v>
          </cell>
          <cell r="H408">
            <v>628.54999999999995</v>
          </cell>
          <cell r="I408">
            <v>0.95</v>
          </cell>
          <cell r="J408" t="str">
            <v>P</v>
          </cell>
          <cell r="L408">
            <v>42851</v>
          </cell>
          <cell r="N408" t="str">
            <v>recu CHF 629.50</v>
          </cell>
          <cell r="O408">
            <v>42881</v>
          </cell>
          <cell r="P408">
            <v>42905</v>
          </cell>
          <cell r="Q408" t="str">
            <v>Raiffeisen</v>
          </cell>
          <cell r="R408" t="str">
            <v/>
          </cell>
          <cell r="S408" t="str">
            <v>payé</v>
          </cell>
          <cell r="T408" t="str">
            <v/>
          </cell>
          <cell r="U408">
            <v>54</v>
          </cell>
          <cell r="V408" t="e">
            <v>#N/A</v>
          </cell>
        </row>
        <row r="409">
          <cell r="A409">
            <v>170280</v>
          </cell>
          <cell r="C409">
            <v>42853</v>
          </cell>
          <cell r="D409" t="str">
            <v>T</v>
          </cell>
          <cell r="E409" t="str">
            <v>OD</v>
          </cell>
          <cell r="G409" t="str">
            <v>HRS Real Estate SA</v>
          </cell>
          <cell r="H409">
            <v>3289.15</v>
          </cell>
          <cell r="J409" t="str">
            <v>P</v>
          </cell>
          <cell r="L409">
            <v>42853</v>
          </cell>
          <cell r="O409">
            <v>42883</v>
          </cell>
          <cell r="P409">
            <v>42881</v>
          </cell>
          <cell r="Q409" t="str">
            <v>Raiffeisen</v>
          </cell>
          <cell r="R409" t="str">
            <v/>
          </cell>
          <cell r="S409" t="str">
            <v>payé</v>
          </cell>
          <cell r="T409" t="str">
            <v/>
          </cell>
          <cell r="U409">
            <v>28</v>
          </cell>
          <cell r="V409" t="e">
            <v>#N/A</v>
          </cell>
        </row>
        <row r="410">
          <cell r="A410">
            <v>170270</v>
          </cell>
          <cell r="C410">
            <v>42853</v>
          </cell>
          <cell r="D410" t="str">
            <v>x</v>
          </cell>
          <cell r="G410" t="str">
            <v>Losinger Marazzi SA</v>
          </cell>
          <cell r="H410">
            <v>2728.9</v>
          </cell>
          <cell r="J410" t="str">
            <v>P</v>
          </cell>
          <cell r="L410">
            <v>42853</v>
          </cell>
          <cell r="O410">
            <v>42883</v>
          </cell>
          <cell r="P410">
            <v>42888</v>
          </cell>
          <cell r="Q410" t="str">
            <v>Raiffeisen</v>
          </cell>
          <cell r="R410" t="str">
            <v/>
          </cell>
          <cell r="S410" t="str">
            <v>payé</v>
          </cell>
          <cell r="T410" t="str">
            <v/>
          </cell>
          <cell r="U410">
            <v>35</v>
          </cell>
          <cell r="V410" t="e">
            <v>#N/A</v>
          </cell>
        </row>
        <row r="411">
          <cell r="A411">
            <v>170308</v>
          </cell>
          <cell r="C411">
            <v>42853</v>
          </cell>
          <cell r="D411" t="str">
            <v>x</v>
          </cell>
          <cell r="G411" t="str">
            <v>Fagsi</v>
          </cell>
          <cell r="H411">
            <v>28964.85</v>
          </cell>
          <cell r="J411" t="str">
            <v>P</v>
          </cell>
          <cell r="L411">
            <v>42853</v>
          </cell>
          <cell r="O411">
            <v>42883</v>
          </cell>
          <cell r="P411">
            <v>42892</v>
          </cell>
          <cell r="Q411" t="str">
            <v>Raiffeisen</v>
          </cell>
          <cell r="R411" t="str">
            <v/>
          </cell>
          <cell r="S411" t="str">
            <v>payé</v>
          </cell>
          <cell r="T411" t="str">
            <v/>
          </cell>
          <cell r="U411">
            <v>39</v>
          </cell>
          <cell r="V411">
            <v>42853</v>
          </cell>
        </row>
        <row r="412">
          <cell r="A412">
            <v>478</v>
          </cell>
          <cell r="C412">
            <v>42856</v>
          </cell>
          <cell r="D412" t="str">
            <v>no</v>
          </cell>
          <cell r="E412" t="str">
            <v>KIB</v>
          </cell>
          <cell r="G412" t="str">
            <v>Karolane Porchet</v>
          </cell>
          <cell r="H412">
            <v>21.5</v>
          </cell>
          <cell r="J412" t="str">
            <v>C</v>
          </cell>
          <cell r="L412">
            <v>42856</v>
          </cell>
          <cell r="O412">
            <v>42886</v>
          </cell>
          <cell r="P412">
            <v>42856</v>
          </cell>
          <cell r="Q412" t="str">
            <v>Caisse</v>
          </cell>
          <cell r="R412" t="str">
            <v/>
          </cell>
          <cell r="S412" t="str">
            <v>payé</v>
          </cell>
          <cell r="T412" t="str">
            <v/>
          </cell>
          <cell r="U412">
            <v>0</v>
          </cell>
          <cell r="V412" t="e">
            <v>#N/A</v>
          </cell>
        </row>
        <row r="413">
          <cell r="A413">
            <v>479</v>
          </cell>
          <cell r="C413">
            <v>42856</v>
          </cell>
          <cell r="D413" t="str">
            <v>x</v>
          </cell>
          <cell r="G413" t="str">
            <v>Karolane Porchet</v>
          </cell>
          <cell r="H413">
            <v>30.8</v>
          </cell>
          <cell r="J413" t="str">
            <v>C</v>
          </cell>
          <cell r="L413">
            <v>42856</v>
          </cell>
          <cell r="O413">
            <v>42886</v>
          </cell>
          <cell r="P413">
            <v>42856</v>
          </cell>
          <cell r="Q413" t="str">
            <v>Caisse</v>
          </cell>
          <cell r="R413" t="str">
            <v/>
          </cell>
          <cell r="S413" t="str">
            <v>payé</v>
          </cell>
          <cell r="T413" t="str">
            <v/>
          </cell>
          <cell r="U413">
            <v>0</v>
          </cell>
          <cell r="V413" t="e">
            <v>#N/A</v>
          </cell>
        </row>
        <row r="414">
          <cell r="B414" t="str">
            <v>MSYOIDOQU</v>
          </cell>
          <cell r="C414">
            <v>42856</v>
          </cell>
          <cell r="D414" t="str">
            <v>x</v>
          </cell>
          <cell r="G414" t="str">
            <v>Vincenzo Maggio</v>
          </cell>
          <cell r="H414">
            <v>158.5</v>
          </cell>
          <cell r="J414" t="str">
            <v>A</v>
          </cell>
          <cell r="L414">
            <v>42856</v>
          </cell>
          <cell r="N414" t="str">
            <v>Remboursé client le 01.05.2017 car article plus disponible</v>
          </cell>
          <cell r="O414">
            <v>42886</v>
          </cell>
          <cell r="P414">
            <v>42856</v>
          </cell>
          <cell r="Q414" t="str">
            <v>REMBOURSE</v>
          </cell>
          <cell r="R414" t="str">
            <v/>
          </cell>
          <cell r="S414" t="str">
            <v>payé</v>
          </cell>
          <cell r="T414" t="str">
            <v/>
          </cell>
          <cell r="U414">
            <v>0</v>
          </cell>
          <cell r="V414" t="e">
            <v>#N/A</v>
          </cell>
        </row>
        <row r="415">
          <cell r="A415">
            <v>170325</v>
          </cell>
          <cell r="C415">
            <v>42853</v>
          </cell>
          <cell r="D415" t="str">
            <v>x</v>
          </cell>
          <cell r="G415" t="str">
            <v>Stirnimann AG</v>
          </cell>
          <cell r="H415">
            <v>1771.9</v>
          </cell>
          <cell r="J415" t="str">
            <v>P</v>
          </cell>
          <cell r="L415">
            <v>42853</v>
          </cell>
          <cell r="O415">
            <v>42883</v>
          </cell>
          <cell r="P415">
            <v>42894</v>
          </cell>
          <cell r="Q415" t="str">
            <v>Raiffeisen</v>
          </cell>
          <cell r="R415" t="str">
            <v/>
          </cell>
          <cell r="S415" t="str">
            <v>payé</v>
          </cell>
          <cell r="T415" t="str">
            <v/>
          </cell>
          <cell r="U415">
            <v>41</v>
          </cell>
          <cell r="V415" t="e">
            <v>#N/A</v>
          </cell>
        </row>
        <row r="416">
          <cell r="A416">
            <v>480</v>
          </cell>
          <cell r="C416">
            <v>42857</v>
          </cell>
          <cell r="D416" t="str">
            <v>no</v>
          </cell>
          <cell r="G416" t="str">
            <v>Vente Directe</v>
          </cell>
          <cell r="H416">
            <v>43.25</v>
          </cell>
          <cell r="J416" t="str">
            <v>C</v>
          </cell>
          <cell r="L416">
            <v>42857</v>
          </cell>
          <cell r="O416">
            <v>42887</v>
          </cell>
          <cell r="P416">
            <v>42857</v>
          </cell>
          <cell r="Q416" t="str">
            <v>Caisse</v>
          </cell>
          <cell r="R416" t="str">
            <v/>
          </cell>
          <cell r="S416" t="str">
            <v>payé</v>
          </cell>
          <cell r="T416" t="str">
            <v/>
          </cell>
          <cell r="U416">
            <v>0</v>
          </cell>
          <cell r="V416" t="e">
            <v>#N/A</v>
          </cell>
        </row>
        <row r="417">
          <cell r="A417">
            <v>170337</v>
          </cell>
          <cell r="C417">
            <v>42856</v>
          </cell>
          <cell r="D417" t="str">
            <v>x</v>
          </cell>
          <cell r="G417" t="str">
            <v>Orllati Logistique SA</v>
          </cell>
          <cell r="H417">
            <v>930.85</v>
          </cell>
          <cell r="J417" t="str">
            <v>P</v>
          </cell>
          <cell r="L417">
            <v>42856</v>
          </cell>
          <cell r="O417">
            <v>42886</v>
          </cell>
          <cell r="P417">
            <v>42900</v>
          </cell>
          <cell r="Q417" t="str">
            <v>Raiffeisen</v>
          </cell>
          <cell r="R417" t="str">
            <v/>
          </cell>
          <cell r="S417" t="str">
            <v>payé</v>
          </cell>
          <cell r="T417" t="str">
            <v/>
          </cell>
          <cell r="U417">
            <v>44</v>
          </cell>
          <cell r="V417" t="e">
            <v>#N/A</v>
          </cell>
        </row>
        <row r="418">
          <cell r="A418">
            <v>170335</v>
          </cell>
          <cell r="C418">
            <v>42857</v>
          </cell>
          <cell r="D418" t="str">
            <v>x</v>
          </cell>
          <cell r="G418" t="str">
            <v>Alho Systembau AG</v>
          </cell>
          <cell r="H418">
            <v>257.45</v>
          </cell>
          <cell r="J418" t="str">
            <v>P</v>
          </cell>
          <cell r="L418">
            <v>42857</v>
          </cell>
          <cell r="O418">
            <v>42887</v>
          </cell>
          <cell r="P418">
            <v>42899</v>
          </cell>
          <cell r="Q418" t="str">
            <v>Raiffeisen</v>
          </cell>
          <cell r="R418" t="str">
            <v/>
          </cell>
          <cell r="S418" t="str">
            <v>payé</v>
          </cell>
          <cell r="T418" t="str">
            <v/>
          </cell>
          <cell r="U418">
            <v>42</v>
          </cell>
          <cell r="V418" t="e">
            <v>#N/A</v>
          </cell>
        </row>
        <row r="419">
          <cell r="A419">
            <v>481</v>
          </cell>
          <cell r="C419">
            <v>42858</v>
          </cell>
          <cell r="D419" t="str">
            <v>x</v>
          </cell>
          <cell r="G419" t="str">
            <v>M. Spoto</v>
          </cell>
          <cell r="H419">
            <v>398</v>
          </cell>
          <cell r="I419">
            <v>5.97</v>
          </cell>
          <cell r="J419" t="str">
            <v>S</v>
          </cell>
          <cell r="L419">
            <v>42858</v>
          </cell>
          <cell r="N419" t="str">
            <v xml:space="preserve">payé SumUp le 03.05.17, recu CHF 392.03 </v>
          </cell>
          <cell r="O419">
            <v>42888</v>
          </cell>
          <cell r="P419">
            <v>42865</v>
          </cell>
          <cell r="Q419" t="str">
            <v>Raiffeisen</v>
          </cell>
          <cell r="R419" t="str">
            <v/>
          </cell>
          <cell r="S419" t="str">
            <v>payé</v>
          </cell>
          <cell r="T419" t="str">
            <v/>
          </cell>
          <cell r="U419">
            <v>7</v>
          </cell>
          <cell r="V419" t="e">
            <v>#N/A</v>
          </cell>
        </row>
        <row r="420">
          <cell r="A420">
            <v>482</v>
          </cell>
          <cell r="C420">
            <v>42858</v>
          </cell>
          <cell r="D420" t="str">
            <v>x</v>
          </cell>
          <cell r="G420" t="str">
            <v>M. Alain Marmier</v>
          </cell>
          <cell r="H420">
            <v>199</v>
          </cell>
          <cell r="I420">
            <v>2.99</v>
          </cell>
          <cell r="J420" t="str">
            <v>S</v>
          </cell>
          <cell r="L420">
            <v>42858</v>
          </cell>
          <cell r="N420" t="str">
            <v>payé SumUp le 03.05.17, recu CHF 196.01</v>
          </cell>
          <cell r="O420">
            <v>42888</v>
          </cell>
          <cell r="P420">
            <v>42865</v>
          </cell>
          <cell r="Q420" t="str">
            <v>Raiffeisen</v>
          </cell>
          <cell r="R420" t="str">
            <v/>
          </cell>
          <cell r="S420" t="str">
            <v>payé</v>
          </cell>
          <cell r="T420" t="str">
            <v/>
          </cell>
          <cell r="U420">
            <v>7</v>
          </cell>
          <cell r="V420" t="e">
            <v>#N/A</v>
          </cell>
        </row>
        <row r="421">
          <cell r="A421">
            <v>170307</v>
          </cell>
          <cell r="C421">
            <v>42858</v>
          </cell>
          <cell r="D421" t="str">
            <v>x</v>
          </cell>
          <cell r="G421" t="str">
            <v>Anliker AG</v>
          </cell>
          <cell r="H421">
            <v>2847.95</v>
          </cell>
          <cell r="J421" t="str">
            <v>P</v>
          </cell>
          <cell r="L421">
            <v>42858</v>
          </cell>
          <cell r="N421" t="str">
            <v>FA tard, dossier était donnés à nos Monteurs par erreur</v>
          </cell>
          <cell r="O421">
            <v>42888</v>
          </cell>
          <cell r="P421">
            <v>42893</v>
          </cell>
          <cell r="Q421" t="str">
            <v>Raiffeisen</v>
          </cell>
          <cell r="R421" t="str">
            <v/>
          </cell>
          <cell r="S421" t="str">
            <v>payé</v>
          </cell>
          <cell r="T421" t="str">
            <v/>
          </cell>
          <cell r="U421">
            <v>35</v>
          </cell>
          <cell r="V421" t="e">
            <v>#N/A</v>
          </cell>
        </row>
        <row r="422">
          <cell r="A422">
            <v>170320</v>
          </cell>
          <cell r="C422">
            <v>42858</v>
          </cell>
          <cell r="D422" t="str">
            <v>x</v>
          </cell>
          <cell r="G422" t="str">
            <v>Mino SA</v>
          </cell>
          <cell r="H422">
            <v>641.65</v>
          </cell>
          <cell r="J422" t="str">
            <v>P</v>
          </cell>
          <cell r="K422" t="str">
            <v>personnel</v>
          </cell>
          <cell r="L422">
            <v>42858</v>
          </cell>
          <cell r="N422"/>
          <cell r="O422">
            <v>42888</v>
          </cell>
          <cell r="P422">
            <v>42920</v>
          </cell>
          <cell r="Q422" t="str">
            <v>Raiffeisen</v>
          </cell>
          <cell r="R422" t="str">
            <v/>
          </cell>
          <cell r="S422" t="str">
            <v>payé</v>
          </cell>
          <cell r="T422" t="str">
            <v/>
          </cell>
          <cell r="U422">
            <v>62</v>
          </cell>
          <cell r="V422">
            <v>42858</v>
          </cell>
        </row>
        <row r="423">
          <cell r="A423">
            <v>484</v>
          </cell>
          <cell r="C423">
            <v>42859</v>
          </cell>
          <cell r="D423" t="str">
            <v>x</v>
          </cell>
          <cell r="G423" t="str">
            <v>Vente Directe</v>
          </cell>
          <cell r="H423">
            <v>12.95</v>
          </cell>
          <cell r="J423" t="str">
            <v>C</v>
          </cell>
          <cell r="L423">
            <v>42859</v>
          </cell>
          <cell r="N423"/>
          <cell r="O423">
            <v>42889</v>
          </cell>
          <cell r="P423">
            <v>42859</v>
          </cell>
          <cell r="Q423" t="str">
            <v>Caisse</v>
          </cell>
          <cell r="R423" t="str">
            <v/>
          </cell>
          <cell r="S423" t="str">
            <v>payé</v>
          </cell>
          <cell r="T423" t="str">
            <v/>
          </cell>
          <cell r="U423">
            <v>0</v>
          </cell>
          <cell r="V423" t="e">
            <v>#N/A</v>
          </cell>
        </row>
        <row r="424">
          <cell r="A424">
            <v>170075</v>
          </cell>
          <cell r="C424">
            <v>42858</v>
          </cell>
          <cell r="D424" t="str">
            <v>x</v>
          </cell>
          <cell r="G424" t="str">
            <v>Walo Bertschinger</v>
          </cell>
          <cell r="H424">
            <v>1879.75</v>
          </cell>
          <cell r="J424" t="str">
            <v>P</v>
          </cell>
          <cell r="L424">
            <v>42858</v>
          </cell>
          <cell r="N424"/>
          <cell r="O424">
            <v>42888</v>
          </cell>
          <cell r="P424">
            <v>42900</v>
          </cell>
          <cell r="Q424" t="str">
            <v>Raiffeisen</v>
          </cell>
          <cell r="R424" t="str">
            <v/>
          </cell>
          <cell r="S424" t="str">
            <v>payé</v>
          </cell>
          <cell r="T424" t="str">
            <v/>
          </cell>
          <cell r="U424">
            <v>42</v>
          </cell>
          <cell r="V424">
            <v>42858</v>
          </cell>
        </row>
        <row r="425">
          <cell r="A425">
            <v>170299</v>
          </cell>
          <cell r="C425">
            <v>42859</v>
          </cell>
          <cell r="D425" t="str">
            <v>x</v>
          </cell>
          <cell r="G425" t="str">
            <v>Widmer AG</v>
          </cell>
          <cell r="H425">
            <v>899.65</v>
          </cell>
          <cell r="J425" t="str">
            <v>P</v>
          </cell>
          <cell r="L425">
            <v>42859</v>
          </cell>
          <cell r="N425" t="str">
            <v>FA tard, dossier était donnés à nos Monteurs par erreur</v>
          </cell>
          <cell r="O425">
            <v>42889</v>
          </cell>
          <cell r="P425">
            <v>42859</v>
          </cell>
          <cell r="Q425" t="str">
            <v>Raiffeisen</v>
          </cell>
          <cell r="R425" t="str">
            <v/>
          </cell>
          <cell r="S425" t="str">
            <v>payé</v>
          </cell>
          <cell r="T425" t="str">
            <v/>
          </cell>
          <cell r="U425">
            <v>0</v>
          </cell>
          <cell r="V425" t="e">
            <v>#N/A</v>
          </cell>
        </row>
        <row r="426">
          <cell r="A426">
            <v>170215</v>
          </cell>
          <cell r="C426">
            <v>42859</v>
          </cell>
          <cell r="D426" t="str">
            <v>no</v>
          </cell>
          <cell r="E426" t="str">
            <v>spezial</v>
          </cell>
          <cell r="G426" t="str">
            <v>Anliker AG</v>
          </cell>
          <cell r="H426">
            <v>4781.7</v>
          </cell>
          <cell r="J426" t="str">
            <v>P</v>
          </cell>
          <cell r="L426">
            <v>42859</v>
          </cell>
          <cell r="N426" t="str">
            <v>FA tard, dossier était donnés à nos Monteurs par erreur</v>
          </cell>
          <cell r="O426">
            <v>42889</v>
          </cell>
          <cell r="P426">
            <v>42893</v>
          </cell>
          <cell r="Q426" t="str">
            <v>Raiffeisen</v>
          </cell>
          <cell r="R426" t="str">
            <v/>
          </cell>
          <cell r="S426" t="str">
            <v>payé</v>
          </cell>
          <cell r="T426" t="str">
            <v/>
          </cell>
          <cell r="U426">
            <v>34</v>
          </cell>
          <cell r="V426">
            <v>42858</v>
          </cell>
        </row>
        <row r="427">
          <cell r="A427">
            <v>170245</v>
          </cell>
          <cell r="C427">
            <v>42860</v>
          </cell>
          <cell r="D427" t="str">
            <v>T</v>
          </cell>
          <cell r="E427" t="str">
            <v>KIB</v>
          </cell>
          <cell r="G427" t="str">
            <v>Walo Bertschinger</v>
          </cell>
          <cell r="H427">
            <v>1657.8</v>
          </cell>
          <cell r="J427" t="str">
            <v>P</v>
          </cell>
          <cell r="L427">
            <v>42860</v>
          </cell>
          <cell r="N427" t="str">
            <v>FA tard, dossier n'était pas mis à facturer</v>
          </cell>
          <cell r="O427">
            <v>42890</v>
          </cell>
          <cell r="P427">
            <v>42825</v>
          </cell>
          <cell r="Q427" t="str">
            <v>Raiffeisen</v>
          </cell>
          <cell r="R427" t="str">
            <v/>
          </cell>
          <cell r="S427" t="str">
            <v>payé</v>
          </cell>
          <cell r="T427" t="str">
            <v/>
          </cell>
          <cell r="U427">
            <v>-35</v>
          </cell>
          <cell r="V427">
            <v>42858</v>
          </cell>
        </row>
        <row r="428">
          <cell r="A428">
            <v>170218</v>
          </cell>
          <cell r="C428">
            <v>42860</v>
          </cell>
          <cell r="D428" t="str">
            <v>x</v>
          </cell>
          <cell r="G428" t="str">
            <v>Construction Perret SA</v>
          </cell>
          <cell r="H428">
            <v>1583.6</v>
          </cell>
          <cell r="J428" t="str">
            <v>P</v>
          </cell>
          <cell r="L428">
            <v>42860</v>
          </cell>
          <cell r="N428" t="str">
            <v>FA tard, dossier n'était pas mis à facturer</v>
          </cell>
          <cell r="O428">
            <v>42890</v>
          </cell>
          <cell r="P428">
            <v>42921</v>
          </cell>
          <cell r="Q428" t="str">
            <v>Raiffeisen</v>
          </cell>
          <cell r="R428" t="str">
            <v/>
          </cell>
          <cell r="S428" t="str">
            <v>payé</v>
          </cell>
          <cell r="T428" t="str">
            <v/>
          </cell>
          <cell r="U428">
            <v>61</v>
          </cell>
          <cell r="V428">
            <v>42859</v>
          </cell>
        </row>
        <row r="429">
          <cell r="A429">
            <v>170346</v>
          </cell>
          <cell r="C429">
            <v>42864</v>
          </cell>
          <cell r="D429" t="str">
            <v>x</v>
          </cell>
          <cell r="G429" t="str">
            <v>M. Daniel Maillard</v>
          </cell>
          <cell r="H429">
            <v>597</v>
          </cell>
          <cell r="J429" t="str">
            <v>C</v>
          </cell>
          <cell r="L429">
            <v>42864</v>
          </cell>
          <cell r="N429"/>
          <cell r="O429">
            <v>42894</v>
          </cell>
          <cell r="P429">
            <v>42864</v>
          </cell>
          <cell r="Q429" t="str">
            <v>Caisse</v>
          </cell>
          <cell r="R429" t="str">
            <v/>
          </cell>
          <cell r="S429" t="str">
            <v>payé</v>
          </cell>
          <cell r="T429" t="str">
            <v/>
          </cell>
          <cell r="U429">
            <v>0</v>
          </cell>
          <cell r="V429">
            <v>42864</v>
          </cell>
        </row>
        <row r="430">
          <cell r="A430">
            <v>170269</v>
          </cell>
          <cell r="C430">
            <v>42860</v>
          </cell>
          <cell r="D430" t="str">
            <v>x</v>
          </cell>
          <cell r="G430" t="str">
            <v>Etablissements Techniques Fragnière SA - ETF</v>
          </cell>
          <cell r="H430">
            <v>1455.35</v>
          </cell>
          <cell r="J430" t="str">
            <v>P</v>
          </cell>
          <cell r="L430">
            <v>42860</v>
          </cell>
          <cell r="N430" t="str">
            <v>FA tard, dossier n'était pas mis à facturer, reenvoyé le 15.05.17 car n° de réf a manqué</v>
          </cell>
          <cell r="O430">
            <v>42890</v>
          </cell>
          <cell r="P430">
            <v>42899</v>
          </cell>
          <cell r="Q430" t="str">
            <v>Raiffeisen</v>
          </cell>
          <cell r="R430" t="str">
            <v/>
          </cell>
          <cell r="S430" t="str">
            <v>payé</v>
          </cell>
          <cell r="T430" t="str">
            <v/>
          </cell>
          <cell r="U430">
            <v>39</v>
          </cell>
          <cell r="V430">
            <v>42859</v>
          </cell>
        </row>
        <row r="431">
          <cell r="A431">
            <v>170349</v>
          </cell>
          <cell r="C431">
            <v>42864</v>
          </cell>
          <cell r="D431" t="str">
            <v>x</v>
          </cell>
          <cell r="G431" t="str">
            <v>La petite Cave du Chablais</v>
          </cell>
          <cell r="H431">
            <v>276.75</v>
          </cell>
          <cell r="J431" t="str">
            <v>P</v>
          </cell>
          <cell r="L431">
            <v>42864</v>
          </cell>
          <cell r="N431" t="str">
            <v>Ware geliefert auf Kommission Dez. 2016, Verkauft 30 Pack Loaded</v>
          </cell>
          <cell r="O431">
            <v>42894</v>
          </cell>
          <cell r="P431">
            <v>42884</v>
          </cell>
          <cell r="Q431" t="str">
            <v>Raiffeisen</v>
          </cell>
          <cell r="R431" t="str">
            <v/>
          </cell>
          <cell r="S431" t="str">
            <v>payé</v>
          </cell>
          <cell r="T431" t="str">
            <v/>
          </cell>
          <cell r="U431">
            <v>20</v>
          </cell>
          <cell r="V431" t="e">
            <v>#N/A</v>
          </cell>
        </row>
        <row r="432">
          <cell r="A432">
            <v>170340</v>
          </cell>
          <cell r="C432">
            <v>42864</v>
          </cell>
          <cell r="D432" t="str">
            <v>x</v>
          </cell>
          <cell r="G432" t="str">
            <v>Carlos Banos</v>
          </cell>
          <cell r="H432">
            <v>22.15</v>
          </cell>
          <cell r="J432" t="str">
            <v>P</v>
          </cell>
          <cell r="L432">
            <v>42864</v>
          </cell>
          <cell r="N432" t="str">
            <v>23.35</v>
          </cell>
          <cell r="O432">
            <v>42894</v>
          </cell>
          <cell r="P432">
            <v>42892</v>
          </cell>
          <cell r="Q432" t="str">
            <v>Raiffeisen</v>
          </cell>
          <cell r="R432" t="str">
            <v/>
          </cell>
          <cell r="S432" t="str">
            <v>payé</v>
          </cell>
          <cell r="T432" t="str">
            <v/>
          </cell>
          <cell r="U432">
            <v>28</v>
          </cell>
          <cell r="V432" t="e">
            <v>#N/A</v>
          </cell>
        </row>
        <row r="433">
          <cell r="A433">
            <v>170338</v>
          </cell>
          <cell r="C433">
            <v>42864</v>
          </cell>
          <cell r="D433" t="str">
            <v>x</v>
          </cell>
          <cell r="G433" t="str">
            <v>Ropraz SA Romont</v>
          </cell>
          <cell r="H433">
            <v>1264.0999999999999</v>
          </cell>
          <cell r="J433" t="str">
            <v>P</v>
          </cell>
          <cell r="L433">
            <v>42864</v>
          </cell>
          <cell r="N433"/>
          <cell r="O433">
            <v>42894</v>
          </cell>
          <cell r="P433">
            <v>42895</v>
          </cell>
          <cell r="Q433" t="str">
            <v>Raiffeisen</v>
          </cell>
          <cell r="R433" t="str">
            <v/>
          </cell>
          <cell r="S433" t="str">
            <v>payé</v>
          </cell>
          <cell r="T433" t="str">
            <v/>
          </cell>
          <cell r="U433">
            <v>31</v>
          </cell>
          <cell r="V433">
            <v>42863</v>
          </cell>
        </row>
        <row r="434">
          <cell r="A434">
            <v>170352</v>
          </cell>
          <cell r="C434">
            <v>42864</v>
          </cell>
          <cell r="D434" t="str">
            <v>x</v>
          </cell>
          <cell r="G434" t="str">
            <v>Implenia</v>
          </cell>
          <cell r="H434">
            <v>1636.85</v>
          </cell>
          <cell r="J434" t="str">
            <v>P</v>
          </cell>
          <cell r="L434">
            <v>42864</v>
          </cell>
          <cell r="N434"/>
          <cell r="O434">
            <v>42894</v>
          </cell>
          <cell r="P434">
            <v>42922</v>
          </cell>
          <cell r="Q434" t="str">
            <v>Raiffeisen</v>
          </cell>
          <cell r="R434" t="str">
            <v/>
          </cell>
          <cell r="S434" t="str">
            <v>payé</v>
          </cell>
          <cell r="T434" t="str">
            <v/>
          </cell>
          <cell r="U434">
            <v>58</v>
          </cell>
          <cell r="V434">
            <v>42864</v>
          </cell>
        </row>
        <row r="435">
          <cell r="A435">
            <v>170313</v>
          </cell>
          <cell r="C435">
            <v>42864</v>
          </cell>
          <cell r="D435" t="str">
            <v>x</v>
          </cell>
          <cell r="G435" t="str">
            <v>Perrin Frères SA</v>
          </cell>
          <cell r="H435">
            <v>794.6</v>
          </cell>
          <cell r="J435" t="str">
            <v>P</v>
          </cell>
          <cell r="L435">
            <v>42864</v>
          </cell>
          <cell r="N435"/>
          <cell r="O435">
            <v>42894</v>
          </cell>
          <cell r="P435">
            <v>42912</v>
          </cell>
          <cell r="Q435" t="str">
            <v>Raiffeisen</v>
          </cell>
          <cell r="R435" t="str">
            <v/>
          </cell>
          <cell r="S435" t="str">
            <v>payé</v>
          </cell>
          <cell r="T435" t="str">
            <v/>
          </cell>
          <cell r="U435">
            <v>48</v>
          </cell>
          <cell r="V435">
            <v>42863</v>
          </cell>
        </row>
        <row r="436">
          <cell r="A436">
            <v>170360</v>
          </cell>
          <cell r="C436">
            <v>42866</v>
          </cell>
          <cell r="D436" t="str">
            <v>x</v>
          </cell>
          <cell r="G436" t="str">
            <v>Marché des Moulins</v>
          </cell>
          <cell r="H436">
            <v>162.35</v>
          </cell>
          <cell r="J436" t="str">
            <v>R</v>
          </cell>
          <cell r="L436">
            <v>42866</v>
          </cell>
          <cell r="N436"/>
          <cell r="O436">
            <v>42896</v>
          </cell>
          <cell r="P436">
            <v>42866</v>
          </cell>
          <cell r="Q436" t="str">
            <v>Caisse</v>
          </cell>
          <cell r="R436" t="str">
            <v/>
          </cell>
          <cell r="S436" t="str">
            <v>payé</v>
          </cell>
          <cell r="T436" t="str">
            <v/>
          </cell>
          <cell r="U436">
            <v>0</v>
          </cell>
          <cell r="V436" t="e">
            <v>#N/A</v>
          </cell>
        </row>
        <row r="437">
          <cell r="A437">
            <v>170365</v>
          </cell>
          <cell r="C437">
            <v>42866</v>
          </cell>
          <cell r="D437" t="str">
            <v>x</v>
          </cell>
          <cell r="G437" t="str">
            <v>Prodimport</v>
          </cell>
          <cell r="H437">
            <v>137.75</v>
          </cell>
          <cell r="J437" t="str">
            <v>R</v>
          </cell>
          <cell r="L437">
            <v>42866</v>
          </cell>
          <cell r="N437"/>
          <cell r="O437">
            <v>42896</v>
          </cell>
          <cell r="P437">
            <v>42867</v>
          </cell>
          <cell r="Q437" t="str">
            <v>Caisse</v>
          </cell>
          <cell r="R437" t="str">
            <v/>
          </cell>
          <cell r="S437" t="str">
            <v>payé</v>
          </cell>
          <cell r="T437" t="str">
            <v/>
          </cell>
          <cell r="U437">
            <v>1</v>
          </cell>
          <cell r="V437">
            <v>42866</v>
          </cell>
        </row>
        <row r="438">
          <cell r="A438">
            <v>170326</v>
          </cell>
          <cell r="C438">
            <v>42865</v>
          </cell>
          <cell r="D438" t="str">
            <v>no</v>
          </cell>
          <cell r="E438" t="str">
            <v>OD</v>
          </cell>
          <cell r="G438" t="str">
            <v>Suggestion Fiduciare Sàrl, M. Mordacci</v>
          </cell>
          <cell r="H438">
            <v>603.6</v>
          </cell>
          <cell r="J438" t="str">
            <v>P</v>
          </cell>
          <cell r="L438">
            <v>42865</v>
          </cell>
          <cell r="N438"/>
          <cell r="O438">
            <v>42895</v>
          </cell>
          <cell r="P438">
            <v>42900</v>
          </cell>
          <cell r="Q438" t="str">
            <v>Raiffeisen</v>
          </cell>
          <cell r="R438" t="str">
            <v/>
          </cell>
          <cell r="S438" t="str">
            <v>payé</v>
          </cell>
          <cell r="T438" t="str">
            <v/>
          </cell>
          <cell r="U438">
            <v>35</v>
          </cell>
          <cell r="V438">
            <v>42865</v>
          </cell>
        </row>
        <row r="439">
          <cell r="A439">
            <v>170351</v>
          </cell>
          <cell r="C439">
            <v>42866</v>
          </cell>
          <cell r="D439" t="str">
            <v>x</v>
          </cell>
          <cell r="G439" t="str">
            <v>Camandona SA</v>
          </cell>
          <cell r="H439">
            <v>3010.65</v>
          </cell>
          <cell r="J439" t="str">
            <v>P</v>
          </cell>
          <cell r="L439">
            <v>42866</v>
          </cell>
          <cell r="N439" t="str">
            <v>CHF 3024.25 recu le 31.05 / CHF 13.60 payé le 03.07.</v>
          </cell>
          <cell r="O439">
            <v>42896</v>
          </cell>
          <cell r="P439">
            <v>42886</v>
          </cell>
          <cell r="Q439" t="str">
            <v>Raiffeisen</v>
          </cell>
          <cell r="R439" t="str">
            <v/>
          </cell>
          <cell r="S439" t="str">
            <v>payé</v>
          </cell>
          <cell r="T439" t="str">
            <v/>
          </cell>
          <cell r="U439">
            <v>20</v>
          </cell>
          <cell r="V439">
            <v>42865</v>
          </cell>
        </row>
        <row r="440">
          <cell r="A440">
            <v>170350</v>
          </cell>
          <cell r="C440">
            <v>42866</v>
          </cell>
          <cell r="D440" t="str">
            <v>x</v>
          </cell>
          <cell r="G440" t="str">
            <v>Losinger Marazzi SA</v>
          </cell>
          <cell r="H440">
            <v>826.05</v>
          </cell>
          <cell r="J440" t="str">
            <v>P</v>
          </cell>
          <cell r="L440">
            <v>42866</v>
          </cell>
          <cell r="N440"/>
          <cell r="O440">
            <v>42896</v>
          </cell>
          <cell r="P440">
            <v>42894</v>
          </cell>
          <cell r="Q440" t="str">
            <v>Raiffeisen</v>
          </cell>
          <cell r="R440" t="str">
            <v/>
          </cell>
          <cell r="S440" t="str">
            <v>payé</v>
          </cell>
          <cell r="T440" t="str">
            <v/>
          </cell>
          <cell r="U440">
            <v>28</v>
          </cell>
          <cell r="V440">
            <v>42866</v>
          </cell>
        </row>
        <row r="441">
          <cell r="A441">
            <v>170342</v>
          </cell>
          <cell r="C441">
            <v>42866</v>
          </cell>
          <cell r="D441" t="str">
            <v>no</v>
          </cell>
          <cell r="E441" t="str">
            <v>KIB</v>
          </cell>
          <cell r="G441" t="str">
            <v>Gabella SA, Abdul Kadir</v>
          </cell>
          <cell r="H441">
            <v>516.25</v>
          </cell>
          <cell r="J441" t="str">
            <v>P</v>
          </cell>
          <cell r="L441">
            <v>42866</v>
          </cell>
          <cell r="N441"/>
          <cell r="O441">
            <v>42896</v>
          </cell>
          <cell r="P441">
            <v>42898</v>
          </cell>
          <cell r="Q441" t="str">
            <v>Raiffeisen</v>
          </cell>
          <cell r="R441" t="str">
            <v/>
          </cell>
          <cell r="S441" t="str">
            <v>payé</v>
          </cell>
          <cell r="T441" t="str">
            <v/>
          </cell>
          <cell r="U441">
            <v>32</v>
          </cell>
          <cell r="V441">
            <v>42866</v>
          </cell>
        </row>
        <row r="442">
          <cell r="A442">
            <v>170336</v>
          </cell>
          <cell r="C442">
            <v>42866</v>
          </cell>
          <cell r="D442" t="str">
            <v>x</v>
          </cell>
          <cell r="G442" t="str">
            <v>Gabella SA, Abdul Kadir</v>
          </cell>
          <cell r="H442">
            <v>2391.4</v>
          </cell>
          <cell r="J442" t="str">
            <v>P</v>
          </cell>
          <cell r="L442">
            <v>42866</v>
          </cell>
          <cell r="N442"/>
          <cell r="O442">
            <v>42896</v>
          </cell>
          <cell r="P442">
            <v>42898</v>
          </cell>
          <cell r="Q442" t="str">
            <v>Raiffeisen</v>
          </cell>
          <cell r="R442" t="str">
            <v/>
          </cell>
          <cell r="S442" t="str">
            <v>payé</v>
          </cell>
          <cell r="T442" t="str">
            <v/>
          </cell>
          <cell r="U442">
            <v>32</v>
          </cell>
          <cell r="V442">
            <v>42866</v>
          </cell>
        </row>
        <row r="443">
          <cell r="A443">
            <v>170357</v>
          </cell>
          <cell r="C443">
            <v>42866</v>
          </cell>
          <cell r="D443" t="str">
            <v>x</v>
          </cell>
          <cell r="G443" t="str">
            <v>ADV Construction</v>
          </cell>
          <cell r="H443">
            <v>270</v>
          </cell>
          <cell r="J443" t="str">
            <v>P</v>
          </cell>
          <cell r="L443">
            <v>42866</v>
          </cell>
          <cell r="N443"/>
          <cell r="O443">
            <v>42896</v>
          </cell>
          <cell r="P443">
            <v>42919</v>
          </cell>
          <cell r="Q443" t="str">
            <v>Raiffeisen</v>
          </cell>
          <cell r="R443" t="str">
            <v/>
          </cell>
          <cell r="S443" t="str">
            <v>payé</v>
          </cell>
          <cell r="T443" t="str">
            <v/>
          </cell>
          <cell r="U443">
            <v>53</v>
          </cell>
          <cell r="V443" t="e">
            <v>#N/A</v>
          </cell>
        </row>
        <row r="444">
          <cell r="A444">
            <v>170344</v>
          </cell>
          <cell r="C444">
            <v>42866</v>
          </cell>
          <cell r="D444" t="str">
            <v>x</v>
          </cell>
          <cell r="G444" t="str">
            <v>Construction Perret SA</v>
          </cell>
          <cell r="H444">
            <v>965.5</v>
          </cell>
          <cell r="J444" t="str">
            <v>P</v>
          </cell>
          <cell r="L444">
            <v>42866</v>
          </cell>
          <cell r="N444"/>
          <cell r="O444">
            <v>42896</v>
          </cell>
          <cell r="P444">
            <v>42921</v>
          </cell>
          <cell r="Q444" t="str">
            <v>Raiffeisen</v>
          </cell>
          <cell r="R444" t="str">
            <v/>
          </cell>
          <cell r="S444" t="str">
            <v>payé</v>
          </cell>
          <cell r="T444" t="str">
            <v/>
          </cell>
          <cell r="U444">
            <v>55</v>
          </cell>
          <cell r="V444">
            <v>42866</v>
          </cell>
        </row>
        <row r="445">
          <cell r="A445">
            <v>170345</v>
          </cell>
          <cell r="C445">
            <v>42866</v>
          </cell>
          <cell r="D445" t="str">
            <v>no</v>
          </cell>
          <cell r="E445" t="str">
            <v>OD</v>
          </cell>
          <cell r="G445" t="str">
            <v>Construction Perret SA</v>
          </cell>
          <cell r="H445">
            <v>107.7</v>
          </cell>
          <cell r="J445" t="str">
            <v>P</v>
          </cell>
          <cell r="L445">
            <v>42866</v>
          </cell>
          <cell r="N445"/>
          <cell r="O445">
            <v>42896</v>
          </cell>
          <cell r="P445">
            <v>42921</v>
          </cell>
          <cell r="Q445" t="str">
            <v>Raiffeisen</v>
          </cell>
          <cell r="R445" t="str">
            <v/>
          </cell>
          <cell r="S445" t="str">
            <v>payé</v>
          </cell>
          <cell r="T445" t="str">
            <v/>
          </cell>
          <cell r="U445">
            <v>55</v>
          </cell>
          <cell r="V445">
            <v>42866</v>
          </cell>
        </row>
        <row r="446">
          <cell r="A446">
            <v>170339</v>
          </cell>
          <cell r="C446">
            <v>42866</v>
          </cell>
          <cell r="D446"/>
          <cell r="G446" t="str">
            <v>Implenia</v>
          </cell>
          <cell r="H446">
            <v>12116.15</v>
          </cell>
          <cell r="J446" t="str">
            <v>M</v>
          </cell>
          <cell r="L446">
            <v>42867</v>
          </cell>
          <cell r="N446"/>
          <cell r="O446">
            <v>42896</v>
          </cell>
          <cell r="P446">
            <v>42929</v>
          </cell>
          <cell r="Q446" t="str">
            <v>Raiffeisen</v>
          </cell>
          <cell r="R446" t="str">
            <v/>
          </cell>
          <cell r="S446" t="str">
            <v>payé</v>
          </cell>
          <cell r="T446" t="str">
            <v/>
          </cell>
          <cell r="U446">
            <v>62</v>
          </cell>
          <cell r="V446">
            <v>42866</v>
          </cell>
        </row>
        <row r="447">
          <cell r="A447">
            <v>170317</v>
          </cell>
          <cell r="C447">
            <v>42866</v>
          </cell>
          <cell r="D447" t="str">
            <v>x</v>
          </cell>
          <cell r="G447" t="str">
            <v>JPF Construction</v>
          </cell>
          <cell r="H447">
            <v>1028.45</v>
          </cell>
          <cell r="J447" t="str">
            <v>P</v>
          </cell>
          <cell r="L447">
            <v>42866</v>
          </cell>
          <cell r="N447" t="str">
            <v>FA tard, dossier n'était pas mis à facturer</v>
          </cell>
          <cell r="O447">
            <v>42896</v>
          </cell>
          <cell r="P447">
            <v>42919</v>
          </cell>
          <cell r="Q447" t="str">
            <v>Raiffeisen</v>
          </cell>
          <cell r="R447" t="str">
            <v/>
          </cell>
          <cell r="S447" t="str">
            <v>payé</v>
          </cell>
          <cell r="T447" t="str">
            <v/>
          </cell>
          <cell r="U447">
            <v>53</v>
          </cell>
          <cell r="V447">
            <v>42859</v>
          </cell>
        </row>
        <row r="448">
          <cell r="A448">
            <v>170366</v>
          </cell>
          <cell r="C448">
            <v>42867</v>
          </cell>
          <cell r="D448" t="str">
            <v>x</v>
          </cell>
          <cell r="G448" t="str">
            <v>Marti Construction</v>
          </cell>
          <cell r="H448">
            <v>545.95000000000005</v>
          </cell>
          <cell r="J448" t="str">
            <v>P</v>
          </cell>
          <cell r="L448">
            <v>42867</v>
          </cell>
          <cell r="N448"/>
          <cell r="O448">
            <v>42897</v>
          </cell>
          <cell r="P448">
            <v>42895</v>
          </cell>
          <cell r="Q448" t="str">
            <v>Raiffeisen</v>
          </cell>
          <cell r="R448" t="str">
            <v/>
          </cell>
          <cell r="S448" t="str">
            <v>payé</v>
          </cell>
          <cell r="T448" t="str">
            <v/>
          </cell>
          <cell r="U448">
            <v>28</v>
          </cell>
          <cell r="V448" t="e">
            <v>#N/A</v>
          </cell>
        </row>
        <row r="449">
          <cell r="A449">
            <v>170354</v>
          </cell>
          <cell r="C449">
            <v>42867</v>
          </cell>
          <cell r="D449" t="str">
            <v>x</v>
          </cell>
          <cell r="G449" t="str">
            <v>Bertholet et Mathis SA</v>
          </cell>
          <cell r="H449">
            <v>596.95000000000005</v>
          </cell>
          <cell r="J449" t="str">
            <v>P</v>
          </cell>
          <cell r="L449">
            <v>42867</v>
          </cell>
          <cell r="N449"/>
          <cell r="O449">
            <v>42897</v>
          </cell>
          <cell r="P449">
            <v>42900</v>
          </cell>
          <cell r="Q449" t="str">
            <v>Raiffeisen</v>
          </cell>
          <cell r="R449" t="str">
            <v/>
          </cell>
          <cell r="S449" t="str">
            <v>payé</v>
          </cell>
          <cell r="T449" t="str">
            <v/>
          </cell>
          <cell r="U449">
            <v>33</v>
          </cell>
          <cell r="V449">
            <v>42867</v>
          </cell>
        </row>
        <row r="450">
          <cell r="A450">
            <v>170370</v>
          </cell>
          <cell r="C450">
            <v>42867</v>
          </cell>
          <cell r="D450" t="str">
            <v>x</v>
          </cell>
          <cell r="G450" t="str">
            <v>Implenia</v>
          </cell>
          <cell r="H450">
            <v>363.95</v>
          </cell>
          <cell r="J450" t="str">
            <v>M</v>
          </cell>
          <cell r="L450">
            <v>42867</v>
          </cell>
          <cell r="N450"/>
          <cell r="O450">
            <v>42897</v>
          </cell>
          <cell r="P450">
            <v>42921</v>
          </cell>
          <cell r="Q450" t="str">
            <v>Raiffeisen</v>
          </cell>
          <cell r="R450" t="str">
            <v/>
          </cell>
          <cell r="S450" t="str">
            <v>payé</v>
          </cell>
          <cell r="T450" t="str">
            <v/>
          </cell>
          <cell r="U450">
            <v>54</v>
          </cell>
          <cell r="V450" t="e">
            <v>#N/A</v>
          </cell>
        </row>
        <row r="451">
          <cell r="A451">
            <v>170371</v>
          </cell>
          <cell r="C451">
            <v>42867</v>
          </cell>
          <cell r="D451" t="str">
            <v>x</v>
          </cell>
          <cell r="G451" t="str">
            <v>Implenia</v>
          </cell>
          <cell r="H451">
            <v>252.7</v>
          </cell>
          <cell r="J451" t="str">
            <v>M</v>
          </cell>
          <cell r="L451">
            <v>42867</v>
          </cell>
          <cell r="N451"/>
          <cell r="O451">
            <v>42897</v>
          </cell>
          <cell r="P451">
            <v>42921</v>
          </cell>
          <cell r="Q451" t="str">
            <v>Raiffeisen</v>
          </cell>
          <cell r="R451" t="str">
            <v/>
          </cell>
          <cell r="S451" t="str">
            <v>payé</v>
          </cell>
          <cell r="T451" t="str">
            <v/>
          </cell>
          <cell r="U451">
            <v>54</v>
          </cell>
          <cell r="V451" t="e">
            <v>#N/A</v>
          </cell>
        </row>
        <row r="452">
          <cell r="A452">
            <v>170376</v>
          </cell>
          <cell r="C452">
            <v>42870</v>
          </cell>
          <cell r="D452" t="str">
            <v>x</v>
          </cell>
          <cell r="G452" t="str">
            <v>Capuche Montage Sàrl</v>
          </cell>
          <cell r="H452">
            <v>199</v>
          </cell>
          <cell r="J452" t="str">
            <v>R</v>
          </cell>
          <cell r="L452">
            <v>42870</v>
          </cell>
          <cell r="N452"/>
          <cell r="O452">
            <v>42900</v>
          </cell>
          <cell r="P452">
            <v>42872</v>
          </cell>
          <cell r="Q452" t="str">
            <v>Caisse</v>
          </cell>
          <cell r="R452" t="str">
            <v/>
          </cell>
          <cell r="S452" t="str">
            <v>payé</v>
          </cell>
          <cell r="T452" t="str">
            <v/>
          </cell>
          <cell r="U452">
            <v>2</v>
          </cell>
          <cell r="V452" t="e">
            <v>#N/A</v>
          </cell>
        </row>
        <row r="453">
          <cell r="A453">
            <v>170367</v>
          </cell>
          <cell r="C453">
            <v>42867</v>
          </cell>
          <cell r="D453" t="str">
            <v>x</v>
          </cell>
          <cell r="G453" t="str">
            <v>Pizzera-Poletti SA</v>
          </cell>
          <cell r="H453">
            <v>1333.8</v>
          </cell>
          <cell r="J453" t="str">
            <v>P</v>
          </cell>
          <cell r="L453">
            <v>42867</v>
          </cell>
          <cell r="N453"/>
          <cell r="O453">
            <v>42897</v>
          </cell>
          <cell r="P453">
            <v>42907</v>
          </cell>
          <cell r="Q453" t="str">
            <v>Raiffeisen</v>
          </cell>
          <cell r="R453" t="str">
            <v/>
          </cell>
          <cell r="S453" t="str">
            <v>payé</v>
          </cell>
          <cell r="T453" t="str">
            <v/>
          </cell>
          <cell r="U453">
            <v>40</v>
          </cell>
          <cell r="V453">
            <v>42867</v>
          </cell>
        </row>
        <row r="454">
          <cell r="A454">
            <v>170347</v>
          </cell>
          <cell r="C454">
            <v>42870</v>
          </cell>
          <cell r="D454" t="str">
            <v>T</v>
          </cell>
          <cell r="E454" t="str">
            <v>KIB</v>
          </cell>
          <cell r="G454" t="str">
            <v>Marti Construction</v>
          </cell>
          <cell r="H454">
            <v>5221.7</v>
          </cell>
          <cell r="J454" t="str">
            <v>P</v>
          </cell>
          <cell r="L454">
            <v>42870</v>
          </cell>
          <cell r="N454"/>
          <cell r="O454">
            <v>42900</v>
          </cell>
          <cell r="P454">
            <v>42905</v>
          </cell>
          <cell r="Q454" t="str">
            <v>Raiffeisen</v>
          </cell>
          <cell r="R454" t="str">
            <v/>
          </cell>
          <cell r="S454" t="str">
            <v>payé</v>
          </cell>
          <cell r="T454" t="str">
            <v/>
          </cell>
          <cell r="U454">
            <v>35</v>
          </cell>
          <cell r="V454">
            <v>42870</v>
          </cell>
        </row>
        <row r="455">
          <cell r="A455">
            <v>170363</v>
          </cell>
          <cell r="C455">
            <v>42871</v>
          </cell>
          <cell r="D455" t="str">
            <v>x</v>
          </cell>
          <cell r="G455" t="str">
            <v>Bernard Wolf SA</v>
          </cell>
          <cell r="H455">
            <v>902.25</v>
          </cell>
          <cell r="J455" t="str">
            <v>P</v>
          </cell>
          <cell r="L455">
            <v>42871</v>
          </cell>
          <cell r="N455"/>
          <cell r="O455">
            <v>42901</v>
          </cell>
          <cell r="P455">
            <v>42878</v>
          </cell>
          <cell r="Q455" t="str">
            <v>Raiffeisen</v>
          </cell>
          <cell r="R455" t="str">
            <v/>
          </cell>
          <cell r="S455" t="str">
            <v>payé</v>
          </cell>
          <cell r="T455" t="str">
            <v/>
          </cell>
          <cell r="U455">
            <v>7</v>
          </cell>
          <cell r="V455">
            <v>42871</v>
          </cell>
        </row>
        <row r="456">
          <cell r="A456">
            <v>170356</v>
          </cell>
          <cell r="C456">
            <v>42872</v>
          </cell>
          <cell r="D456" t="str">
            <v>T</v>
          </cell>
          <cell r="G456" t="str">
            <v>Groupement Pont sur la Paudèze (Frutiger SA)</v>
          </cell>
          <cell r="H456">
            <v>17703.5</v>
          </cell>
          <cell r="J456" t="str">
            <v>M</v>
          </cell>
          <cell r="K456" t="str">
            <v>KP/GG</v>
          </cell>
          <cell r="L456">
            <v>42872</v>
          </cell>
          <cell r="N456"/>
          <cell r="O456">
            <v>42902</v>
          </cell>
          <cell r="P456">
            <v>42872</v>
          </cell>
          <cell r="Q456" t="str">
            <v>Raiffeisen</v>
          </cell>
          <cell r="R456" t="str">
            <v/>
          </cell>
          <cell r="S456" t="str">
            <v>payé</v>
          </cell>
          <cell r="T456" t="str">
            <v/>
          </cell>
          <cell r="U456">
            <v>0</v>
          </cell>
          <cell r="V456">
            <v>42871</v>
          </cell>
        </row>
        <row r="457">
          <cell r="A457">
            <v>170362</v>
          </cell>
          <cell r="C457">
            <v>42872</v>
          </cell>
          <cell r="D457" t="str">
            <v>T</v>
          </cell>
          <cell r="E457" t="str">
            <v>OD</v>
          </cell>
          <cell r="G457" t="str">
            <v>ECM</v>
          </cell>
          <cell r="H457">
            <v>313.10000000000002</v>
          </cell>
          <cell r="J457" t="str">
            <v>P</v>
          </cell>
          <cell r="L457">
            <v>42872</v>
          </cell>
          <cell r="N457"/>
          <cell r="O457">
            <v>42902</v>
          </cell>
          <cell r="P457">
            <v>42881</v>
          </cell>
          <cell r="Q457" t="str">
            <v>Raiffeisen</v>
          </cell>
          <cell r="R457" t="str">
            <v/>
          </cell>
          <cell r="S457" t="str">
            <v>payé</v>
          </cell>
          <cell r="T457" t="str">
            <v/>
          </cell>
          <cell r="U457">
            <v>9</v>
          </cell>
          <cell r="V457">
            <v>42871</v>
          </cell>
        </row>
        <row r="458">
          <cell r="A458">
            <v>170355</v>
          </cell>
          <cell r="C458">
            <v>42872</v>
          </cell>
          <cell r="D458" t="str">
            <v>T</v>
          </cell>
          <cell r="E458" t="str">
            <v>KIB</v>
          </cell>
          <cell r="G458" t="str">
            <v>P. Bernasconi</v>
          </cell>
          <cell r="H458">
            <v>1078.9000000000001</v>
          </cell>
          <cell r="I458">
            <v>21.600000000000136</v>
          </cell>
          <cell r="J458" t="str">
            <v>P</v>
          </cell>
          <cell r="L458">
            <v>42872</v>
          </cell>
          <cell r="N458" t="str">
            <v>recu CHF 1057.30 / 2% Skonto</v>
          </cell>
          <cell r="O458">
            <v>42902</v>
          </cell>
          <cell r="P458">
            <v>42901</v>
          </cell>
          <cell r="Q458" t="str">
            <v>Raiffeisen</v>
          </cell>
          <cell r="R458" t="str">
            <v/>
          </cell>
          <cell r="S458" t="str">
            <v>payé</v>
          </cell>
          <cell r="T458" t="str">
            <v/>
          </cell>
          <cell r="U458">
            <v>29</v>
          </cell>
          <cell r="V458">
            <v>42872</v>
          </cell>
        </row>
        <row r="459">
          <cell r="A459">
            <v>170379</v>
          </cell>
          <cell r="C459">
            <v>42872</v>
          </cell>
          <cell r="D459" t="str">
            <v>x</v>
          </cell>
          <cell r="G459" t="str">
            <v>Implenia</v>
          </cell>
          <cell r="H459">
            <v>84.25</v>
          </cell>
          <cell r="J459" t="str">
            <v>M</v>
          </cell>
          <cell r="L459">
            <v>42872</v>
          </cell>
          <cell r="N459"/>
          <cell r="O459">
            <v>42902</v>
          </cell>
          <cell r="P459">
            <v>42921</v>
          </cell>
          <cell r="Q459" t="str">
            <v>Raiffeisen</v>
          </cell>
          <cell r="R459" t="str">
            <v/>
          </cell>
          <cell r="S459" t="str">
            <v>payé</v>
          </cell>
          <cell r="T459" t="str">
            <v/>
          </cell>
          <cell r="U459">
            <v>49</v>
          </cell>
          <cell r="V459" t="e">
            <v>#N/A</v>
          </cell>
        </row>
        <row r="460">
          <cell r="A460">
            <v>485</v>
          </cell>
          <cell r="C460">
            <v>42873</v>
          </cell>
          <cell r="D460" t="str">
            <v>no</v>
          </cell>
          <cell r="E460" t="str">
            <v>KIB</v>
          </cell>
          <cell r="G460" t="str">
            <v>M. Roger Bellemans (Milliquet)</v>
          </cell>
          <cell r="H460">
            <v>96.3</v>
          </cell>
          <cell r="I460">
            <v>2.6</v>
          </cell>
          <cell r="J460" t="str">
            <v>S</v>
          </cell>
          <cell r="L460">
            <v>42873</v>
          </cell>
          <cell r="N460" t="str">
            <v>payé SumUp le 18.05.17, recu CHF 101.40</v>
          </cell>
          <cell r="O460">
            <v>42903</v>
          </cell>
          <cell r="P460">
            <v>42881</v>
          </cell>
          <cell r="Q460" t="str">
            <v>Raiffeisen</v>
          </cell>
          <cell r="R460" t="str">
            <v/>
          </cell>
          <cell r="S460" t="str">
            <v>payé</v>
          </cell>
          <cell r="T460" t="str">
            <v/>
          </cell>
          <cell r="U460">
            <v>8</v>
          </cell>
          <cell r="V460" t="e">
            <v>#N/A</v>
          </cell>
        </row>
        <row r="461">
          <cell r="A461">
            <v>170359</v>
          </cell>
          <cell r="C461">
            <v>42873</v>
          </cell>
          <cell r="D461" t="str">
            <v>x</v>
          </cell>
          <cell r="G461" t="str">
            <v>Walo Bertschinger</v>
          </cell>
          <cell r="H461">
            <v>480.85</v>
          </cell>
          <cell r="J461" t="str">
            <v>P</v>
          </cell>
          <cell r="L461">
            <v>42873</v>
          </cell>
          <cell r="N461"/>
          <cell r="O461">
            <v>42903</v>
          </cell>
          <cell r="P461">
            <v>42900</v>
          </cell>
          <cell r="Q461" t="str">
            <v>Raiffeisen</v>
          </cell>
          <cell r="R461" t="str">
            <v/>
          </cell>
          <cell r="S461" t="str">
            <v>payé</v>
          </cell>
          <cell r="T461" t="str">
            <v/>
          </cell>
          <cell r="U461">
            <v>27</v>
          </cell>
          <cell r="V461">
            <v>42873</v>
          </cell>
        </row>
        <row r="462">
          <cell r="A462">
            <v>170262</v>
          </cell>
          <cell r="C462">
            <v>42873</v>
          </cell>
          <cell r="D462" t="str">
            <v>x</v>
          </cell>
          <cell r="G462" t="str">
            <v>Losinger Marazzi SA</v>
          </cell>
          <cell r="H462">
            <v>1240.1500000000001</v>
          </cell>
          <cell r="J462" t="str">
            <v>P</v>
          </cell>
          <cell r="L462">
            <v>42873</v>
          </cell>
          <cell r="N462"/>
          <cell r="O462">
            <v>42903</v>
          </cell>
          <cell r="P462">
            <v>42901</v>
          </cell>
          <cell r="Q462" t="str">
            <v>Raiffeisen</v>
          </cell>
          <cell r="R462" t="str">
            <v/>
          </cell>
          <cell r="S462" t="str">
            <v>payé</v>
          </cell>
          <cell r="T462" t="str">
            <v/>
          </cell>
          <cell r="U462">
            <v>28</v>
          </cell>
          <cell r="V462">
            <v>42874</v>
          </cell>
        </row>
        <row r="463">
          <cell r="A463">
            <v>170348</v>
          </cell>
          <cell r="C463">
            <v>42874</v>
          </cell>
          <cell r="D463" t="str">
            <v>T</v>
          </cell>
          <cell r="E463" t="str">
            <v>T</v>
          </cell>
          <cell r="G463" t="str">
            <v>Orllati Logistique SA</v>
          </cell>
          <cell r="H463">
            <v>11870.25</v>
          </cell>
          <cell r="J463" t="str">
            <v>A</v>
          </cell>
          <cell r="L463">
            <v>42874</v>
          </cell>
          <cell r="N463"/>
          <cell r="O463">
            <v>42904</v>
          </cell>
          <cell r="P463">
            <v>42877</v>
          </cell>
          <cell r="Q463" t="str">
            <v>Raiffeisen</v>
          </cell>
          <cell r="R463" t="str">
            <v/>
          </cell>
          <cell r="S463" t="str">
            <v>payé</v>
          </cell>
          <cell r="T463" t="str">
            <v/>
          </cell>
          <cell r="U463">
            <v>3</v>
          </cell>
          <cell r="V463">
            <v>42900</v>
          </cell>
        </row>
        <row r="464">
          <cell r="A464">
            <v>170368</v>
          </cell>
          <cell r="C464">
            <v>42873</v>
          </cell>
          <cell r="D464" t="str">
            <v>x</v>
          </cell>
          <cell r="G464" t="str">
            <v>Orllati Logistique SA</v>
          </cell>
          <cell r="H464">
            <v>1260.3499999999999</v>
          </cell>
          <cell r="J464" t="str">
            <v>P</v>
          </cell>
          <cell r="L464">
            <v>42873</v>
          </cell>
          <cell r="N464"/>
          <cell r="O464">
            <v>42903</v>
          </cell>
          <cell r="P464">
            <v>42933</v>
          </cell>
          <cell r="Q464" t="str">
            <v>Raiffeisen</v>
          </cell>
          <cell r="R464" t="str">
            <v/>
          </cell>
          <cell r="S464" t="str">
            <v>payé</v>
          </cell>
          <cell r="T464" t="str">
            <v/>
          </cell>
          <cell r="U464">
            <v>60</v>
          </cell>
          <cell r="V464">
            <v>42873</v>
          </cell>
        </row>
        <row r="465">
          <cell r="A465">
            <v>170384</v>
          </cell>
          <cell r="C465">
            <v>42874</v>
          </cell>
          <cell r="D465" t="str">
            <v>T</v>
          </cell>
          <cell r="E465" t="str">
            <v>KIB</v>
          </cell>
          <cell r="G465" t="str">
            <v>Stirnimann AG</v>
          </cell>
          <cell r="H465">
            <v>1391.55</v>
          </cell>
          <cell r="J465" t="str">
            <v>P</v>
          </cell>
          <cell r="L465">
            <v>42874</v>
          </cell>
          <cell r="N465"/>
          <cell r="O465">
            <v>42904</v>
          </cell>
          <cell r="P465">
            <v>42900</v>
          </cell>
          <cell r="Q465" t="str">
            <v>Raiffeisen</v>
          </cell>
          <cell r="R465" t="str">
            <v/>
          </cell>
          <cell r="S465" t="str">
            <v>payé</v>
          </cell>
          <cell r="T465" t="str">
            <v/>
          </cell>
          <cell r="U465">
            <v>26</v>
          </cell>
          <cell r="V465">
            <v>42877</v>
          </cell>
        </row>
        <row r="466">
          <cell r="A466">
            <v>170372</v>
          </cell>
          <cell r="C466">
            <v>42874</v>
          </cell>
          <cell r="D466" t="str">
            <v>no</v>
          </cell>
          <cell r="E466" t="str">
            <v>KIB</v>
          </cell>
          <cell r="G466" t="str">
            <v>Le Ferrage buvette d'alpage</v>
          </cell>
          <cell r="H466">
            <v>263.85000000000002</v>
          </cell>
          <cell r="J466" t="str">
            <v>P</v>
          </cell>
          <cell r="L466">
            <v>42874</v>
          </cell>
          <cell r="N466"/>
          <cell r="O466">
            <v>42904</v>
          </cell>
          <cell r="P466">
            <v>42905</v>
          </cell>
          <cell r="Q466" t="str">
            <v>Raiffeisen</v>
          </cell>
          <cell r="R466" t="str">
            <v/>
          </cell>
          <cell r="S466" t="str">
            <v>payé</v>
          </cell>
          <cell r="T466" t="str">
            <v/>
          </cell>
          <cell r="U466">
            <v>31</v>
          </cell>
          <cell r="V466">
            <v>42874</v>
          </cell>
        </row>
        <row r="467">
          <cell r="A467">
            <v>170374</v>
          </cell>
          <cell r="C467">
            <v>42877</v>
          </cell>
          <cell r="D467" t="str">
            <v>no</v>
          </cell>
          <cell r="E467" t="str">
            <v>KIB</v>
          </cell>
          <cell r="G467" t="str">
            <v>M. Lucion Mikaea</v>
          </cell>
          <cell r="H467">
            <v>268.89999999999998</v>
          </cell>
          <cell r="J467" t="str">
            <v>R</v>
          </cell>
          <cell r="L467">
            <v>42877</v>
          </cell>
          <cell r="N467"/>
          <cell r="O467">
            <v>42907</v>
          </cell>
          <cell r="P467">
            <v>42877</v>
          </cell>
          <cell r="Q467" t="str">
            <v>Raiffeisen</v>
          </cell>
          <cell r="R467" t="str">
            <v/>
          </cell>
          <cell r="S467" t="str">
            <v>payé</v>
          </cell>
          <cell r="T467" t="str">
            <v/>
          </cell>
          <cell r="U467">
            <v>0</v>
          </cell>
          <cell r="V467">
            <v>42877</v>
          </cell>
        </row>
        <row r="468">
          <cell r="A468">
            <v>170404</v>
          </cell>
          <cell r="C468">
            <v>42877</v>
          </cell>
          <cell r="D468" t="str">
            <v>x</v>
          </cell>
          <cell r="G468" t="str">
            <v>M. Jean-Jaques Morier</v>
          </cell>
          <cell r="H468">
            <v>219.5</v>
          </cell>
          <cell r="I468">
            <v>4.3499999999999996</v>
          </cell>
          <cell r="J468" t="str">
            <v>A</v>
          </cell>
          <cell r="K468" t="str">
            <v>KP</v>
          </cell>
          <cell r="L468">
            <v>42877</v>
          </cell>
          <cell r="N468" t="str">
            <v>payé VISA le 19.05.2017, recu CHF 215.15</v>
          </cell>
          <cell r="O468">
            <v>42907</v>
          </cell>
          <cell r="P468">
            <v>42893</v>
          </cell>
          <cell r="Q468" t="str">
            <v>CCP</v>
          </cell>
          <cell r="R468" t="str">
            <v/>
          </cell>
          <cell r="S468" t="str">
            <v>payé</v>
          </cell>
          <cell r="T468" t="str">
            <v/>
          </cell>
          <cell r="U468">
            <v>16</v>
          </cell>
          <cell r="V468">
            <v>42879</v>
          </cell>
        </row>
        <row r="469">
          <cell r="A469">
            <v>170380</v>
          </cell>
          <cell r="C469">
            <v>42874</v>
          </cell>
          <cell r="D469" t="str">
            <v>T</v>
          </cell>
          <cell r="E469" t="str">
            <v>Conforama Matelas</v>
          </cell>
          <cell r="G469" t="str">
            <v>ARGE Tunnel Riedberg (Frutiger)</v>
          </cell>
          <cell r="H469">
            <v>2430.4499999999998</v>
          </cell>
          <cell r="J469" t="str">
            <v>P</v>
          </cell>
          <cell r="L469">
            <v>42874</v>
          </cell>
          <cell r="N469"/>
          <cell r="O469">
            <v>42904</v>
          </cell>
          <cell r="P469">
            <v>42921</v>
          </cell>
          <cell r="Q469" t="str">
            <v>Raiffeisen</v>
          </cell>
          <cell r="R469" t="str">
            <v/>
          </cell>
          <cell r="S469" t="str">
            <v>payé</v>
          </cell>
          <cell r="T469" t="str">
            <v/>
          </cell>
          <cell r="U469">
            <v>47</v>
          </cell>
          <cell r="V469">
            <v>42874</v>
          </cell>
        </row>
        <row r="470">
          <cell r="A470">
            <v>170382</v>
          </cell>
          <cell r="C470">
            <v>42877</v>
          </cell>
          <cell r="D470" t="str">
            <v>x</v>
          </cell>
          <cell r="G470" t="str">
            <v>Grisoni Zaugg SA</v>
          </cell>
          <cell r="H470">
            <v>1356.25</v>
          </cell>
          <cell r="J470" t="str">
            <v>P</v>
          </cell>
          <cell r="L470">
            <v>42877</v>
          </cell>
          <cell r="N470"/>
          <cell r="O470">
            <v>42907</v>
          </cell>
          <cell r="P470">
            <v>42900</v>
          </cell>
          <cell r="Q470" t="str">
            <v>Raiffeisen</v>
          </cell>
          <cell r="R470" t="str">
            <v/>
          </cell>
          <cell r="S470" t="str">
            <v>payé</v>
          </cell>
          <cell r="T470" t="str">
            <v/>
          </cell>
          <cell r="U470">
            <v>23</v>
          </cell>
          <cell r="V470">
            <v>42877</v>
          </cell>
        </row>
        <row r="471">
          <cell r="A471">
            <v>170381</v>
          </cell>
          <cell r="C471">
            <v>42877</v>
          </cell>
          <cell r="D471" t="str">
            <v>no</v>
          </cell>
          <cell r="E471" t="str">
            <v>NAR</v>
          </cell>
          <cell r="G471" t="str">
            <v>Losinger Marazzi SA</v>
          </cell>
          <cell r="H471">
            <v>563.70000000000005</v>
          </cell>
          <cell r="J471" t="str">
            <v>P</v>
          </cell>
          <cell r="L471">
            <v>42878</v>
          </cell>
          <cell r="N471"/>
          <cell r="O471">
            <v>42907</v>
          </cell>
          <cell r="P471">
            <v>42908</v>
          </cell>
          <cell r="Q471" t="str">
            <v>Raiffeisen</v>
          </cell>
          <cell r="R471" t="str">
            <v/>
          </cell>
          <cell r="S471" t="str">
            <v>payé</v>
          </cell>
          <cell r="T471" t="str">
            <v/>
          </cell>
          <cell r="U471">
            <v>30</v>
          </cell>
          <cell r="V471">
            <v>42877</v>
          </cell>
        </row>
        <row r="472">
          <cell r="A472">
            <v>170397</v>
          </cell>
          <cell r="C472">
            <v>42877</v>
          </cell>
          <cell r="D472" t="str">
            <v>x</v>
          </cell>
          <cell r="G472" t="str">
            <v>Implenia</v>
          </cell>
          <cell r="H472">
            <v>7501.7</v>
          </cell>
          <cell r="J472" t="str">
            <v>M</v>
          </cell>
          <cell r="L472">
            <v>42877</v>
          </cell>
          <cell r="N472"/>
          <cell r="O472">
            <v>42907</v>
          </cell>
          <cell r="P472">
            <v>42922</v>
          </cell>
          <cell r="Q472" t="str">
            <v>Raiffeisen</v>
          </cell>
          <cell r="R472" t="str">
            <v/>
          </cell>
          <cell r="S472" t="str">
            <v>payé</v>
          </cell>
          <cell r="T472" t="str">
            <v/>
          </cell>
          <cell r="U472">
            <v>45</v>
          </cell>
          <cell r="V472" t="e">
            <v>#N/A</v>
          </cell>
        </row>
        <row r="473">
          <cell r="A473">
            <v>170402</v>
          </cell>
          <cell r="C473">
            <v>42877</v>
          </cell>
          <cell r="D473" t="str">
            <v>x</v>
          </cell>
          <cell r="G473" t="str">
            <v>Laurent Membrez SA</v>
          </cell>
          <cell r="H473">
            <v>1079.7</v>
          </cell>
          <cell r="J473" t="str">
            <v>P</v>
          </cell>
          <cell r="L473">
            <v>42877</v>
          </cell>
          <cell r="N473"/>
          <cell r="O473">
            <v>42907</v>
          </cell>
          <cell r="P473">
            <v>42921</v>
          </cell>
          <cell r="Q473" t="str">
            <v>Raiffeisen</v>
          </cell>
          <cell r="R473" t="str">
            <v/>
          </cell>
          <cell r="S473" t="str">
            <v>payé</v>
          </cell>
          <cell r="T473" t="str">
            <v/>
          </cell>
          <cell r="U473">
            <v>44</v>
          </cell>
          <cell r="V473" t="e">
            <v>#N/A</v>
          </cell>
        </row>
        <row r="474">
          <cell r="A474">
            <v>170390</v>
          </cell>
          <cell r="C474">
            <v>42877</v>
          </cell>
          <cell r="D474" t="str">
            <v>x</v>
          </cell>
          <cell r="G474" t="str">
            <v>Perrin Frères SA</v>
          </cell>
          <cell r="H474">
            <v>2159.35</v>
          </cell>
          <cell r="J474" t="str">
            <v>P</v>
          </cell>
          <cell r="L474">
            <v>42877</v>
          </cell>
          <cell r="N474"/>
          <cell r="O474">
            <v>42907</v>
          </cell>
          <cell r="P474">
            <v>42926</v>
          </cell>
          <cell r="Q474" t="str">
            <v>Raiffeisen</v>
          </cell>
          <cell r="R474" t="str">
            <v/>
          </cell>
          <cell r="S474" t="str">
            <v>payé</v>
          </cell>
          <cell r="T474" t="str">
            <v/>
          </cell>
          <cell r="U474">
            <v>49</v>
          </cell>
          <cell r="V474">
            <v>42877</v>
          </cell>
        </row>
        <row r="475">
          <cell r="A475">
            <v>170394</v>
          </cell>
          <cell r="C475">
            <v>42878</v>
          </cell>
          <cell r="D475" t="str">
            <v>no</v>
          </cell>
          <cell r="E475" t="str">
            <v>acompte</v>
          </cell>
          <cell r="G475" t="str">
            <v>Grisoni Zaugg SA</v>
          </cell>
          <cell r="H475">
            <v>5400</v>
          </cell>
          <cell r="J475" t="str">
            <v>M</v>
          </cell>
          <cell r="K475" t="str">
            <v>KP</v>
          </cell>
          <cell r="L475">
            <v>42878</v>
          </cell>
          <cell r="N475" t="str">
            <v>Acompte sur facture 170393</v>
          </cell>
          <cell r="O475">
            <v>42908</v>
          </cell>
          <cell r="P475">
            <v>42886</v>
          </cell>
          <cell r="Q475" t="str">
            <v>Raiffeisen</v>
          </cell>
          <cell r="R475" t="str">
            <v/>
          </cell>
          <cell r="S475" t="str">
            <v>payé</v>
          </cell>
          <cell r="T475" t="str">
            <v/>
          </cell>
          <cell r="U475">
            <v>8</v>
          </cell>
          <cell r="V475" t="e">
            <v>#N/A</v>
          </cell>
        </row>
        <row r="476">
          <cell r="A476">
            <v>170331</v>
          </cell>
          <cell r="C476">
            <v>42878</v>
          </cell>
          <cell r="D476" t="str">
            <v>no</v>
          </cell>
          <cell r="E476" t="str">
            <v>NAR</v>
          </cell>
          <cell r="G476" t="str">
            <v>Malley Clinic</v>
          </cell>
          <cell r="H476">
            <v>276.25</v>
          </cell>
          <cell r="J476" t="str">
            <v>P</v>
          </cell>
          <cell r="L476">
            <v>42878</v>
          </cell>
          <cell r="N476"/>
          <cell r="O476">
            <v>42908</v>
          </cell>
          <cell r="P476">
            <v>42905</v>
          </cell>
          <cell r="Q476" t="str">
            <v>Raiffeisen</v>
          </cell>
          <cell r="R476" t="str">
            <v/>
          </cell>
          <cell r="S476" t="str">
            <v>payé</v>
          </cell>
          <cell r="T476" t="str">
            <v/>
          </cell>
          <cell r="U476">
            <v>27</v>
          </cell>
          <cell r="V476">
            <v>42878</v>
          </cell>
        </row>
        <row r="477">
          <cell r="A477">
            <v>170332</v>
          </cell>
          <cell r="C477">
            <v>42878</v>
          </cell>
          <cell r="D477" t="str">
            <v>no</v>
          </cell>
          <cell r="E477" t="str">
            <v>NAR</v>
          </cell>
          <cell r="G477" t="str">
            <v>Losinger Marazzi SA</v>
          </cell>
          <cell r="H477">
            <v>2636.15</v>
          </cell>
          <cell r="J477" t="str">
            <v>P</v>
          </cell>
          <cell r="L477">
            <v>42878</v>
          </cell>
          <cell r="N477"/>
          <cell r="O477">
            <v>42908</v>
          </cell>
          <cell r="P477">
            <v>42908</v>
          </cell>
          <cell r="Q477" t="str">
            <v>Raiffeisen</v>
          </cell>
          <cell r="R477" t="str">
            <v/>
          </cell>
          <cell r="S477" t="str">
            <v>payé</v>
          </cell>
          <cell r="T477" t="str">
            <v/>
          </cell>
          <cell r="U477">
            <v>30</v>
          </cell>
          <cell r="V477">
            <v>42878</v>
          </cell>
        </row>
        <row r="478">
          <cell r="A478">
            <v>170375</v>
          </cell>
          <cell r="C478">
            <v>42878</v>
          </cell>
          <cell r="D478" t="str">
            <v>T</v>
          </cell>
          <cell r="E478" t="str">
            <v>KIB</v>
          </cell>
          <cell r="G478" t="str">
            <v>ZED Logistique</v>
          </cell>
          <cell r="H478">
            <v>1427</v>
          </cell>
          <cell r="J478" t="str">
            <v>P</v>
          </cell>
          <cell r="L478">
            <v>42878</v>
          </cell>
          <cell r="N478"/>
          <cell r="O478">
            <v>42908</v>
          </cell>
          <cell r="P478">
            <v>42909</v>
          </cell>
          <cell r="Q478" t="str">
            <v>Raiffeisen</v>
          </cell>
          <cell r="R478" t="str">
            <v/>
          </cell>
          <cell r="S478" t="str">
            <v>payé</v>
          </cell>
          <cell r="T478" t="str">
            <v/>
          </cell>
          <cell r="U478">
            <v>31</v>
          </cell>
          <cell r="V478">
            <v>42877</v>
          </cell>
        </row>
        <row r="479">
          <cell r="A479">
            <v>170389</v>
          </cell>
          <cell r="C479">
            <v>42878</v>
          </cell>
          <cell r="D479" t="str">
            <v>no</v>
          </cell>
          <cell r="E479" t="str">
            <v>Film/KIB/OD</v>
          </cell>
          <cell r="G479" t="str">
            <v>Bieri-Grisoni SA</v>
          </cell>
          <cell r="H479">
            <v>1538.4</v>
          </cell>
          <cell r="J479" t="str">
            <v>P</v>
          </cell>
          <cell r="L479">
            <v>42878</v>
          </cell>
          <cell r="N479"/>
          <cell r="O479">
            <v>42908</v>
          </cell>
          <cell r="P479">
            <v>42926</v>
          </cell>
          <cell r="Q479" t="str">
            <v>Raiffeisen</v>
          </cell>
          <cell r="R479" t="str">
            <v/>
          </cell>
          <cell r="S479" t="str">
            <v>payé</v>
          </cell>
          <cell r="T479" t="str">
            <v/>
          </cell>
          <cell r="U479">
            <v>48</v>
          </cell>
          <cell r="V479">
            <v>42878</v>
          </cell>
        </row>
        <row r="480">
          <cell r="A480">
            <v>170386</v>
          </cell>
          <cell r="C480">
            <v>42878</v>
          </cell>
          <cell r="D480" t="str">
            <v>T</v>
          </cell>
          <cell r="E480" t="str">
            <v>OD</v>
          </cell>
          <cell r="G480" t="str">
            <v>ETF - Etablissements Techniques Fragnière SA</v>
          </cell>
          <cell r="H480">
            <v>170.7</v>
          </cell>
          <cell r="J480" t="str">
            <v>P</v>
          </cell>
          <cell r="L480">
            <v>42878</v>
          </cell>
          <cell r="N480"/>
          <cell r="O480">
            <v>42908</v>
          </cell>
          <cell r="P480">
            <v>42920</v>
          </cell>
          <cell r="Q480" t="str">
            <v>Raiffeisen</v>
          </cell>
          <cell r="R480" t="str">
            <v/>
          </cell>
          <cell r="S480" t="str">
            <v>payé</v>
          </cell>
          <cell r="T480" t="str">
            <v/>
          </cell>
          <cell r="U480">
            <v>42</v>
          </cell>
          <cell r="V480" t="e">
            <v>#N/A</v>
          </cell>
        </row>
        <row r="481">
          <cell r="A481">
            <v>170411</v>
          </cell>
          <cell r="C481">
            <v>42879</v>
          </cell>
          <cell r="D481" t="str">
            <v>no</v>
          </cell>
          <cell r="E481" t="str">
            <v>OD/KIB</v>
          </cell>
          <cell r="G481" t="str">
            <v>M. Damiao Silva (Commune de Montreux)</v>
          </cell>
          <cell r="H481">
            <v>59.2</v>
          </cell>
          <cell r="J481" t="str">
            <v>C</v>
          </cell>
          <cell r="L481">
            <v>42879</v>
          </cell>
          <cell r="N481"/>
          <cell r="O481">
            <v>42909</v>
          </cell>
          <cell r="P481">
            <v>42879</v>
          </cell>
          <cell r="Q481" t="str">
            <v>Caisse</v>
          </cell>
          <cell r="R481" t="str">
            <v/>
          </cell>
          <cell r="S481" t="str">
            <v>payé</v>
          </cell>
          <cell r="T481" t="str">
            <v/>
          </cell>
          <cell r="U481">
            <v>0</v>
          </cell>
          <cell r="V481" t="e">
            <v>#N/A</v>
          </cell>
        </row>
        <row r="482">
          <cell r="A482">
            <v>170387</v>
          </cell>
          <cell r="C482">
            <v>42878</v>
          </cell>
          <cell r="D482" t="str">
            <v>no</v>
          </cell>
          <cell r="E482" t="str">
            <v>OD</v>
          </cell>
          <cell r="G482" t="str">
            <v>ETF - Etablissements Techniques Fragnière SA</v>
          </cell>
          <cell r="H482">
            <v>169.9</v>
          </cell>
          <cell r="J482" t="str">
            <v>P</v>
          </cell>
          <cell r="L482">
            <v>42878</v>
          </cell>
          <cell r="N482"/>
          <cell r="O482">
            <v>42908</v>
          </cell>
          <cell r="P482">
            <v>42920</v>
          </cell>
          <cell r="Q482" t="str">
            <v>Raiffeisen</v>
          </cell>
          <cell r="R482" t="str">
            <v/>
          </cell>
          <cell r="S482" t="str">
            <v>payé</v>
          </cell>
          <cell r="T482" t="str">
            <v/>
          </cell>
          <cell r="U482">
            <v>42</v>
          </cell>
          <cell r="V482" t="e">
            <v>#N/A</v>
          </cell>
        </row>
        <row r="483">
          <cell r="A483">
            <v>170408</v>
          </cell>
          <cell r="C483">
            <v>42879</v>
          </cell>
          <cell r="D483" t="str">
            <v>no</v>
          </cell>
          <cell r="E483" t="str">
            <v>machine à café</v>
          </cell>
          <cell r="G483" t="str">
            <v>Imprimerie Magnenat SA</v>
          </cell>
          <cell r="H483">
            <v>324</v>
          </cell>
          <cell r="J483" t="str">
            <v>P</v>
          </cell>
          <cell r="L483">
            <v>42879</v>
          </cell>
          <cell r="N483"/>
          <cell r="O483">
            <v>42909</v>
          </cell>
          <cell r="P483">
            <v>42895</v>
          </cell>
          <cell r="Q483" t="str">
            <v>Raiffeisen</v>
          </cell>
          <cell r="R483" t="str">
            <v/>
          </cell>
          <cell r="S483" t="str">
            <v>payé</v>
          </cell>
          <cell r="T483" t="str">
            <v/>
          </cell>
          <cell r="U483">
            <v>16</v>
          </cell>
          <cell r="V483" t="e">
            <v>#N/A</v>
          </cell>
        </row>
        <row r="484">
          <cell r="A484">
            <v>170401</v>
          </cell>
          <cell r="C484">
            <v>42879</v>
          </cell>
          <cell r="D484" t="str">
            <v>x</v>
          </cell>
          <cell r="G484" t="str">
            <v>Laboratoires Mined'Or SA</v>
          </cell>
          <cell r="H484">
            <v>157.44999999999999</v>
          </cell>
          <cell r="J484" t="str">
            <v>P</v>
          </cell>
          <cell r="L484">
            <v>42879</v>
          </cell>
          <cell r="N484"/>
          <cell r="O484">
            <v>42909</v>
          </cell>
          <cell r="P484">
            <v>42898</v>
          </cell>
          <cell r="Q484" t="str">
            <v>Raiffeisen</v>
          </cell>
          <cell r="R484" t="str">
            <v/>
          </cell>
          <cell r="S484" t="str">
            <v>payé</v>
          </cell>
          <cell r="T484" t="str">
            <v/>
          </cell>
          <cell r="U484">
            <v>19</v>
          </cell>
          <cell r="V484">
            <v>42878</v>
          </cell>
        </row>
        <row r="485">
          <cell r="A485">
            <v>170396</v>
          </cell>
          <cell r="C485">
            <v>42879</v>
          </cell>
          <cell r="D485" t="str">
            <v>no</v>
          </cell>
          <cell r="E485" t="str">
            <v>KIB</v>
          </cell>
          <cell r="G485" t="str">
            <v>F.Piemontesi SA</v>
          </cell>
          <cell r="H485">
            <v>346.7</v>
          </cell>
          <cell r="J485" t="str">
            <v>P</v>
          </cell>
          <cell r="L485">
            <v>42879</v>
          </cell>
          <cell r="N485"/>
          <cell r="O485">
            <v>42909</v>
          </cell>
          <cell r="P485">
            <v>42908</v>
          </cell>
          <cell r="Q485" t="str">
            <v>Raiffeisen</v>
          </cell>
          <cell r="R485" t="str">
            <v/>
          </cell>
          <cell r="S485" t="str">
            <v>payé</v>
          </cell>
          <cell r="T485" t="str">
            <v/>
          </cell>
          <cell r="U485">
            <v>29</v>
          </cell>
          <cell r="V485">
            <v>42878</v>
          </cell>
        </row>
        <row r="486">
          <cell r="A486">
            <v>0</v>
          </cell>
          <cell r="C486">
            <v>42879</v>
          </cell>
          <cell r="D486" t="str">
            <v>no</v>
          </cell>
          <cell r="E486" t="str">
            <v>machine à café</v>
          </cell>
          <cell r="G486" t="str">
            <v>IDRM Sàrl</v>
          </cell>
          <cell r="H486">
            <v>0</v>
          </cell>
          <cell r="J486" t="str">
            <v>P</v>
          </cell>
          <cell r="L486">
            <v>42879</v>
          </cell>
          <cell r="N486" t="str">
            <v>CHF 810.-  va etre payer directe BK, GG, ACIEN FA 170414</v>
          </cell>
          <cell r="O486">
            <v>42909</v>
          </cell>
          <cell r="P486">
            <v>42937</v>
          </cell>
          <cell r="Q486" t="str">
            <v>GG</v>
          </cell>
          <cell r="R486" t="str">
            <v/>
          </cell>
          <cell r="S486" t="str">
            <v>payé</v>
          </cell>
          <cell r="T486" t="str">
            <v/>
          </cell>
          <cell r="U486">
            <v>58</v>
          </cell>
          <cell r="V486" t="e">
            <v>#N/A</v>
          </cell>
        </row>
        <row r="487">
          <cell r="A487">
            <v>170409</v>
          </cell>
          <cell r="C487">
            <v>42879</v>
          </cell>
          <cell r="D487" t="str">
            <v>x</v>
          </cell>
          <cell r="G487" t="str">
            <v>Implenia</v>
          </cell>
          <cell r="H487">
            <v>247.3</v>
          </cell>
          <cell r="J487" t="str">
            <v>M</v>
          </cell>
          <cell r="L487">
            <v>42879</v>
          </cell>
          <cell r="N487"/>
          <cell r="O487">
            <v>42909</v>
          </cell>
          <cell r="P487">
            <v>42942</v>
          </cell>
          <cell r="Q487" t="str">
            <v>Raiffeisen</v>
          </cell>
          <cell r="R487" t="str">
            <v/>
          </cell>
          <cell r="S487" t="str">
            <v>payé</v>
          </cell>
          <cell r="T487" t="str">
            <v/>
          </cell>
          <cell r="U487">
            <v>63</v>
          </cell>
          <cell r="V487" t="e">
            <v>#N/A</v>
          </cell>
        </row>
        <row r="488">
          <cell r="A488">
            <v>170407</v>
          </cell>
          <cell r="C488">
            <v>42879</v>
          </cell>
          <cell r="D488" t="str">
            <v>x</v>
          </cell>
          <cell r="G488" t="str">
            <v>Marti Construction</v>
          </cell>
          <cell r="H488">
            <v>126.35</v>
          </cell>
          <cell r="J488" t="str">
            <v>P</v>
          </cell>
          <cell r="L488">
            <v>42879</v>
          </cell>
          <cell r="N488"/>
          <cell r="O488">
            <v>42909</v>
          </cell>
          <cell r="P488">
            <v>42916</v>
          </cell>
          <cell r="Q488" t="str">
            <v>Raiffeisen</v>
          </cell>
          <cell r="R488" t="str">
            <v/>
          </cell>
          <cell r="S488" t="str">
            <v>payé</v>
          </cell>
          <cell r="T488" t="str">
            <v/>
          </cell>
          <cell r="U488">
            <v>37</v>
          </cell>
          <cell r="V488" t="e">
            <v>#N/A</v>
          </cell>
        </row>
        <row r="489">
          <cell r="A489">
            <v>170373</v>
          </cell>
          <cell r="C489">
            <v>42879</v>
          </cell>
          <cell r="D489" t="str">
            <v>T</v>
          </cell>
          <cell r="E489" t="str">
            <v>OD</v>
          </cell>
          <cell r="G489" t="str">
            <v>Marti Construction</v>
          </cell>
          <cell r="H489">
            <v>1162.4000000000001</v>
          </cell>
          <cell r="J489" t="str">
            <v>P</v>
          </cell>
          <cell r="L489">
            <v>42879</v>
          </cell>
          <cell r="N489"/>
          <cell r="O489">
            <v>42909</v>
          </cell>
          <cell r="P489">
            <v>42916</v>
          </cell>
          <cell r="Q489" t="str">
            <v>Raiffeisen</v>
          </cell>
          <cell r="R489" t="str">
            <v/>
          </cell>
          <cell r="S489" t="str">
            <v>payé</v>
          </cell>
          <cell r="T489" t="str">
            <v/>
          </cell>
          <cell r="U489">
            <v>37</v>
          </cell>
          <cell r="V489">
            <v>42878</v>
          </cell>
        </row>
        <row r="490">
          <cell r="A490">
            <v>170279</v>
          </cell>
          <cell r="C490">
            <v>42929</v>
          </cell>
          <cell r="D490" t="str">
            <v>T</v>
          </cell>
          <cell r="E490" t="str">
            <v>KIB</v>
          </cell>
          <cell r="G490" t="str">
            <v>Gétaz-Miauton SA</v>
          </cell>
          <cell r="H490">
            <v>3073</v>
          </cell>
          <cell r="J490" t="str">
            <v>P</v>
          </cell>
          <cell r="L490">
            <v>42929</v>
          </cell>
          <cell r="N490"/>
          <cell r="O490">
            <v>42959</v>
          </cell>
          <cell r="P490">
            <v>42982</v>
          </cell>
          <cell r="Q490" t="str">
            <v>Raiffeisen</v>
          </cell>
          <cell r="R490" t="str">
            <v/>
          </cell>
          <cell r="S490" t="str">
            <v>payé</v>
          </cell>
          <cell r="T490" t="str">
            <v/>
          </cell>
          <cell r="U490">
            <v>53</v>
          </cell>
          <cell r="V490">
            <v>42933</v>
          </cell>
        </row>
        <row r="491">
          <cell r="A491">
            <v>170364</v>
          </cell>
          <cell r="C491">
            <v>42885</v>
          </cell>
          <cell r="D491" t="str">
            <v>x</v>
          </cell>
          <cell r="G491" t="str">
            <v>HRS Real Estate SA</v>
          </cell>
          <cell r="H491">
            <v>692.3</v>
          </cell>
          <cell r="J491" t="str">
            <v>P</v>
          </cell>
          <cell r="L491">
            <v>42885</v>
          </cell>
          <cell r="N491"/>
          <cell r="O491">
            <v>42915</v>
          </cell>
          <cell r="P491">
            <v>42908</v>
          </cell>
          <cell r="Q491" t="str">
            <v>Raiffeisen</v>
          </cell>
          <cell r="R491" t="str">
            <v/>
          </cell>
          <cell r="S491" t="str">
            <v>payé</v>
          </cell>
          <cell r="T491" t="str">
            <v/>
          </cell>
          <cell r="U491">
            <v>23</v>
          </cell>
          <cell r="V491">
            <v>42884</v>
          </cell>
        </row>
        <row r="492">
          <cell r="A492">
            <v>170343</v>
          </cell>
          <cell r="C492">
            <v>42885</v>
          </cell>
          <cell r="D492" t="str">
            <v>x</v>
          </cell>
          <cell r="G492" t="str">
            <v>GH SA</v>
          </cell>
          <cell r="H492">
            <v>1623.35</v>
          </cell>
          <cell r="J492" t="str">
            <v>P</v>
          </cell>
          <cell r="L492">
            <v>42885</v>
          </cell>
          <cell r="N492"/>
          <cell r="O492">
            <v>42915</v>
          </cell>
          <cell r="P492">
            <v>42913</v>
          </cell>
          <cell r="Q492" t="str">
            <v>Raiffeisen</v>
          </cell>
          <cell r="R492" t="str">
            <v/>
          </cell>
          <cell r="S492" t="str">
            <v>payé</v>
          </cell>
          <cell r="T492" t="str">
            <v/>
          </cell>
          <cell r="U492">
            <v>28</v>
          </cell>
          <cell r="V492">
            <v>42884</v>
          </cell>
        </row>
        <row r="493">
          <cell r="A493">
            <v>170358</v>
          </cell>
          <cell r="C493">
            <v>42885</v>
          </cell>
          <cell r="D493" t="str">
            <v>T</v>
          </cell>
          <cell r="E493" t="str">
            <v>MAD</v>
          </cell>
          <cell r="G493" t="str">
            <v>Frutiger AG Savigny</v>
          </cell>
          <cell r="H493">
            <v>2268.9</v>
          </cell>
          <cell r="J493" t="str">
            <v>P</v>
          </cell>
          <cell r="L493">
            <v>42885</v>
          </cell>
          <cell r="N493"/>
          <cell r="O493">
            <v>42915</v>
          </cell>
          <cell r="P493">
            <v>42921</v>
          </cell>
          <cell r="Q493" t="str">
            <v>Raiffeisen</v>
          </cell>
          <cell r="R493" t="str">
            <v/>
          </cell>
          <cell r="S493" t="str">
            <v>payé</v>
          </cell>
          <cell r="T493" t="str">
            <v/>
          </cell>
          <cell r="U493">
            <v>36</v>
          </cell>
          <cell r="V493">
            <v>42884</v>
          </cell>
          <cell r="W493" t="str">
            <v>Teillieferung</v>
          </cell>
        </row>
        <row r="494">
          <cell r="A494">
            <v>170392</v>
          </cell>
          <cell r="C494">
            <v>42885</v>
          </cell>
          <cell r="D494" t="str">
            <v>no</v>
          </cell>
          <cell r="E494" t="str">
            <v>KIB/OD</v>
          </cell>
          <cell r="G494" t="str">
            <v>Frutiger AG Savigny</v>
          </cell>
          <cell r="H494">
            <v>741.3</v>
          </cell>
          <cell r="J494" t="str">
            <v>P</v>
          </cell>
          <cell r="L494">
            <v>42885</v>
          </cell>
          <cell r="N494" t="str">
            <v xml:space="preserve">renvoyé le 12.06.17 à Uetendorf avec ref Meylan Container </v>
          </cell>
          <cell r="O494">
            <v>42915</v>
          </cell>
          <cell r="P494">
            <v>42927</v>
          </cell>
          <cell r="Q494" t="str">
            <v>Raiffeisen</v>
          </cell>
          <cell r="R494" t="str">
            <v/>
          </cell>
          <cell r="S494" t="str">
            <v>payé</v>
          </cell>
          <cell r="T494" t="str">
            <v/>
          </cell>
          <cell r="U494">
            <v>42</v>
          </cell>
          <cell r="V494">
            <v>42884</v>
          </cell>
        </row>
        <row r="495">
          <cell r="A495">
            <v>170422</v>
          </cell>
          <cell r="C495">
            <v>42885</v>
          </cell>
          <cell r="D495" t="str">
            <v>no</v>
          </cell>
          <cell r="E495" t="str">
            <v>KIB</v>
          </cell>
          <cell r="G495" t="str">
            <v>Stirnimann AG</v>
          </cell>
          <cell r="H495">
            <v>323.45</v>
          </cell>
          <cell r="J495" t="str">
            <v>P</v>
          </cell>
          <cell r="L495">
            <v>42885</v>
          </cell>
          <cell r="N495"/>
          <cell r="O495">
            <v>42915</v>
          </cell>
          <cell r="P495">
            <v>42921</v>
          </cell>
          <cell r="Q495" t="str">
            <v>Raiffeisen</v>
          </cell>
          <cell r="R495" t="str">
            <v/>
          </cell>
          <cell r="S495" t="str">
            <v>payé</v>
          </cell>
          <cell r="T495" t="str">
            <v/>
          </cell>
          <cell r="U495">
            <v>36</v>
          </cell>
          <cell r="V495" t="e">
            <v>#N/A</v>
          </cell>
        </row>
        <row r="496">
          <cell r="A496">
            <v>170418</v>
          </cell>
          <cell r="C496">
            <v>42886</v>
          </cell>
          <cell r="D496" t="str">
            <v>x</v>
          </cell>
          <cell r="G496" t="str">
            <v>Camandona SA</v>
          </cell>
          <cell r="H496">
            <v>762</v>
          </cell>
          <cell r="J496" t="str">
            <v>P</v>
          </cell>
          <cell r="L496">
            <v>42886</v>
          </cell>
          <cell r="N496"/>
          <cell r="O496">
            <v>42916</v>
          </cell>
          <cell r="P496">
            <v>42915</v>
          </cell>
          <cell r="Q496" t="str">
            <v>Raiffeisen</v>
          </cell>
          <cell r="R496" t="str">
            <v/>
          </cell>
          <cell r="S496" t="str">
            <v>payé</v>
          </cell>
          <cell r="T496" t="str">
            <v/>
          </cell>
          <cell r="U496">
            <v>29</v>
          </cell>
          <cell r="V496">
            <v>42885</v>
          </cell>
        </row>
        <row r="497">
          <cell r="A497">
            <v>170415</v>
          </cell>
          <cell r="C497">
            <v>42886</v>
          </cell>
          <cell r="D497" t="str">
            <v>x</v>
          </cell>
          <cell r="G497" t="str">
            <v>Losinger Marazzi SA</v>
          </cell>
          <cell r="H497">
            <v>108.85</v>
          </cell>
          <cell r="J497" t="str">
            <v>P</v>
          </cell>
          <cell r="L497">
            <v>42886</v>
          </cell>
          <cell r="N497"/>
          <cell r="O497">
            <v>42916</v>
          </cell>
          <cell r="P497">
            <v>42915</v>
          </cell>
          <cell r="Q497" t="str">
            <v>Raiffeisen</v>
          </cell>
          <cell r="R497" t="str">
            <v/>
          </cell>
          <cell r="S497" t="str">
            <v>payé</v>
          </cell>
          <cell r="T497" t="str">
            <v/>
          </cell>
          <cell r="U497">
            <v>29</v>
          </cell>
          <cell r="V497">
            <v>42885</v>
          </cell>
        </row>
        <row r="498">
          <cell r="A498">
            <v>170393</v>
          </cell>
          <cell r="C498">
            <v>42886</v>
          </cell>
          <cell r="D498" t="str">
            <v>x</v>
          </cell>
          <cell r="G498" t="str">
            <v>Grisoni Zaugg SA</v>
          </cell>
          <cell r="H498">
            <v>4968</v>
          </cell>
          <cell r="J498" t="str">
            <v>P</v>
          </cell>
          <cell r="L498">
            <v>42886</v>
          </cell>
          <cell r="N498"/>
          <cell r="O498">
            <v>42916</v>
          </cell>
          <cell r="P498">
            <v>42916</v>
          </cell>
          <cell r="Q498" t="str">
            <v>Raiffeisen</v>
          </cell>
          <cell r="R498" t="str">
            <v/>
          </cell>
          <cell r="S498" t="str">
            <v>payé</v>
          </cell>
          <cell r="T498" t="str">
            <v/>
          </cell>
          <cell r="U498">
            <v>30</v>
          </cell>
          <cell r="V498">
            <v>42886</v>
          </cell>
        </row>
        <row r="499">
          <cell r="A499">
            <v>170391</v>
          </cell>
          <cell r="C499">
            <v>42886</v>
          </cell>
          <cell r="D499" t="str">
            <v>no</v>
          </cell>
          <cell r="E499" t="str">
            <v>OD/NAR</v>
          </cell>
          <cell r="G499" t="str">
            <v>Groupement Pont sur la Paudèze (Frutiger SA)</v>
          </cell>
          <cell r="H499">
            <v>429.6</v>
          </cell>
          <cell r="J499" t="str">
            <v>P</v>
          </cell>
          <cell r="L499">
            <v>42886</v>
          </cell>
          <cell r="N499"/>
          <cell r="O499">
            <v>42916</v>
          </cell>
          <cell r="P499">
            <v>42929</v>
          </cell>
          <cell r="Q499" t="str">
            <v>Raiffeisen</v>
          </cell>
          <cell r="R499" t="str">
            <v/>
          </cell>
          <cell r="S499" t="str">
            <v>payé</v>
          </cell>
          <cell r="T499" t="str">
            <v/>
          </cell>
          <cell r="U499">
            <v>43</v>
          </cell>
          <cell r="V499">
            <v>42885</v>
          </cell>
        </row>
        <row r="500">
          <cell r="A500">
            <v>170423</v>
          </cell>
          <cell r="C500">
            <v>42886</v>
          </cell>
          <cell r="D500" t="str">
            <v>x</v>
          </cell>
          <cell r="G500" t="str">
            <v>Implenia</v>
          </cell>
          <cell r="H500">
            <v>842.4</v>
          </cell>
          <cell r="J500" t="str">
            <v>M</v>
          </cell>
          <cell r="L500">
            <v>42886</v>
          </cell>
          <cell r="N500"/>
          <cell r="O500">
            <v>42916</v>
          </cell>
          <cell r="P500">
            <v>42943</v>
          </cell>
          <cell r="Q500" t="str">
            <v>Raiffeisen</v>
          </cell>
          <cell r="R500" t="str">
            <v/>
          </cell>
          <cell r="S500" t="str">
            <v>payé</v>
          </cell>
          <cell r="T500" t="str">
            <v/>
          </cell>
          <cell r="U500">
            <v>57</v>
          </cell>
          <cell r="V500">
            <v>42886</v>
          </cell>
        </row>
        <row r="501">
          <cell r="A501">
            <v>170412</v>
          </cell>
          <cell r="C501">
            <v>42886</v>
          </cell>
          <cell r="D501" t="str">
            <v>no</v>
          </cell>
          <cell r="E501" t="str">
            <v>Landi</v>
          </cell>
          <cell r="G501" t="str">
            <v>Martin &amp; Co SA</v>
          </cell>
          <cell r="H501">
            <v>339.25</v>
          </cell>
          <cell r="J501" t="str">
            <v>P</v>
          </cell>
          <cell r="L501">
            <v>42886</v>
          </cell>
          <cell r="N501"/>
          <cell r="O501">
            <v>42916</v>
          </cell>
          <cell r="P501">
            <v>42949</v>
          </cell>
          <cell r="Q501" t="str">
            <v>Raiffeisen</v>
          </cell>
          <cell r="R501" t="str">
            <v/>
          </cell>
          <cell r="S501" t="str">
            <v>payé</v>
          </cell>
          <cell r="T501" t="str">
            <v/>
          </cell>
          <cell r="U501">
            <v>63</v>
          </cell>
          <cell r="V501">
            <v>42885</v>
          </cell>
        </row>
        <row r="502">
          <cell r="A502">
            <v>170420</v>
          </cell>
          <cell r="C502">
            <v>42886</v>
          </cell>
          <cell r="D502" t="str">
            <v>x</v>
          </cell>
          <cell r="G502" t="str">
            <v>Martin &amp; Co SA</v>
          </cell>
          <cell r="H502">
            <v>254</v>
          </cell>
          <cell r="J502" t="str">
            <v>P</v>
          </cell>
          <cell r="L502">
            <v>42886</v>
          </cell>
          <cell r="N502"/>
          <cell r="O502">
            <v>42916</v>
          </cell>
          <cell r="P502">
            <v>42949</v>
          </cell>
          <cell r="Q502" t="str">
            <v>Raiffeisen</v>
          </cell>
          <cell r="R502" t="str">
            <v/>
          </cell>
          <cell r="S502" t="str">
            <v>payé</v>
          </cell>
          <cell r="T502" t="str">
            <v/>
          </cell>
          <cell r="U502">
            <v>63</v>
          </cell>
          <cell r="V502">
            <v>42886</v>
          </cell>
        </row>
        <row r="503">
          <cell r="A503">
            <v>170410</v>
          </cell>
          <cell r="C503">
            <v>42886</v>
          </cell>
          <cell r="D503" t="str">
            <v>x</v>
          </cell>
          <cell r="G503" t="str">
            <v>P. Bernasconi</v>
          </cell>
          <cell r="H503">
            <v>2092.25</v>
          </cell>
          <cell r="I503">
            <v>41.85</v>
          </cell>
          <cell r="J503" t="str">
            <v>P</v>
          </cell>
          <cell r="L503">
            <v>42886</v>
          </cell>
          <cell r="N503" t="str">
            <v>2% deduit, recu 2050.40, faut facturé 2204.5</v>
          </cell>
          <cell r="O503">
            <v>42916</v>
          </cell>
          <cell r="P503">
            <v>42922</v>
          </cell>
          <cell r="Q503" t="str">
            <v>Raiffeisen</v>
          </cell>
          <cell r="R503" t="str">
            <v/>
          </cell>
          <cell r="S503" t="str">
            <v>payé</v>
          </cell>
          <cell r="T503" t="str">
            <v/>
          </cell>
          <cell r="U503">
            <v>36</v>
          </cell>
          <cell r="V503">
            <v>42885</v>
          </cell>
        </row>
        <row r="504">
          <cell r="A504">
            <v>170419</v>
          </cell>
          <cell r="C504">
            <v>42886</v>
          </cell>
          <cell r="D504" t="str">
            <v>x</v>
          </cell>
          <cell r="G504" t="str">
            <v>P. Bernasconi</v>
          </cell>
          <cell r="H504">
            <v>1394.8</v>
          </cell>
          <cell r="I504">
            <v>27.9</v>
          </cell>
          <cell r="J504" t="str">
            <v>P</v>
          </cell>
          <cell r="L504">
            <v>42886</v>
          </cell>
          <cell r="N504" t="str">
            <v>2% deduit, recu 1366.90, faut facturé 1469.65</v>
          </cell>
          <cell r="O504">
            <v>42916</v>
          </cell>
          <cell r="P504">
            <v>42922</v>
          </cell>
          <cell r="Q504" t="str">
            <v>Raiffeisen</v>
          </cell>
          <cell r="R504" t="str">
            <v/>
          </cell>
          <cell r="S504" t="str">
            <v>payé</v>
          </cell>
          <cell r="T504" t="str">
            <v/>
          </cell>
          <cell r="U504">
            <v>36</v>
          </cell>
          <cell r="V504">
            <v>42885</v>
          </cell>
        </row>
        <row r="505">
          <cell r="A505">
            <v>170428</v>
          </cell>
          <cell r="C505">
            <v>42887</v>
          </cell>
          <cell r="D505" t="str">
            <v>x</v>
          </cell>
          <cell r="G505" t="str">
            <v>Frutiger Bussigny</v>
          </cell>
          <cell r="H505">
            <v>189.55</v>
          </cell>
          <cell r="J505" t="str">
            <v>P</v>
          </cell>
          <cell r="L505">
            <v>42887</v>
          </cell>
          <cell r="N505"/>
          <cell r="O505">
            <v>42917</v>
          </cell>
          <cell r="P505">
            <v>42914</v>
          </cell>
          <cell r="Q505" t="str">
            <v>Raiffeisen</v>
          </cell>
          <cell r="R505" t="str">
            <v/>
          </cell>
          <cell r="S505" t="str">
            <v>payé</v>
          </cell>
          <cell r="T505" t="str">
            <v/>
          </cell>
          <cell r="U505">
            <v>27</v>
          </cell>
          <cell r="V505">
            <v>42887</v>
          </cell>
        </row>
        <row r="506">
          <cell r="A506">
            <v>170400</v>
          </cell>
          <cell r="C506">
            <v>42887</v>
          </cell>
          <cell r="D506" t="str">
            <v>x</v>
          </cell>
          <cell r="G506" t="str">
            <v>Fagsi</v>
          </cell>
          <cell r="H506">
            <v>5264.45</v>
          </cell>
          <cell r="J506" t="str">
            <v>P</v>
          </cell>
          <cell r="L506">
            <v>42887</v>
          </cell>
          <cell r="N506"/>
          <cell r="O506">
            <v>42917</v>
          </cell>
          <cell r="P506">
            <v>42915</v>
          </cell>
          <cell r="Q506" t="str">
            <v>Raiffeisen</v>
          </cell>
          <cell r="R506" t="str">
            <v/>
          </cell>
          <cell r="S506" t="str">
            <v>payé</v>
          </cell>
          <cell r="T506" t="str">
            <v/>
          </cell>
          <cell r="U506">
            <v>28</v>
          </cell>
          <cell r="V506">
            <v>42887</v>
          </cell>
        </row>
        <row r="507">
          <cell r="A507">
            <v>170424</v>
          </cell>
          <cell r="C507">
            <v>42887</v>
          </cell>
          <cell r="D507" t="str">
            <v>x</v>
          </cell>
          <cell r="G507" t="str">
            <v>ADV Constructions</v>
          </cell>
          <cell r="H507">
            <v>661.05</v>
          </cell>
          <cell r="J507" t="str">
            <v>P</v>
          </cell>
          <cell r="L507">
            <v>42887</v>
          </cell>
          <cell r="N507"/>
          <cell r="O507">
            <v>42917</v>
          </cell>
          <cell r="P507">
            <v>42947</v>
          </cell>
          <cell r="Q507" t="str">
            <v>Raiffeisen</v>
          </cell>
          <cell r="R507" t="str">
            <v/>
          </cell>
          <cell r="S507" t="str">
            <v>payé</v>
          </cell>
          <cell r="T507" t="str">
            <v/>
          </cell>
          <cell r="U507">
            <v>60</v>
          </cell>
          <cell r="V507">
            <v>42887</v>
          </cell>
        </row>
        <row r="508">
          <cell r="A508">
            <v>170417</v>
          </cell>
          <cell r="C508">
            <v>42887</v>
          </cell>
          <cell r="D508" t="str">
            <v>no</v>
          </cell>
          <cell r="E508" t="str">
            <v>EXPO</v>
          </cell>
          <cell r="G508" t="str">
            <v>Implenia</v>
          </cell>
          <cell r="H508">
            <v>458.1</v>
          </cell>
          <cell r="J508" t="str">
            <v>M</v>
          </cell>
          <cell r="L508">
            <v>42887</v>
          </cell>
          <cell r="N508" t="str">
            <v>en attend validation: 07.08.17 (selon M. Petasch, patron en vacance)</v>
          </cell>
          <cell r="O508">
            <v>42917</v>
          </cell>
          <cell r="P508">
            <v>42963</v>
          </cell>
          <cell r="Q508" t="str">
            <v>Raiffeisen</v>
          </cell>
          <cell r="R508" t="str">
            <v/>
          </cell>
          <cell r="S508" t="str">
            <v>payé</v>
          </cell>
          <cell r="T508" t="str">
            <v/>
          </cell>
          <cell r="U508">
            <v>76</v>
          </cell>
          <cell r="V508">
            <v>42887</v>
          </cell>
        </row>
        <row r="509">
          <cell r="A509">
            <v>170433</v>
          </cell>
          <cell r="B509" t="str">
            <v>x</v>
          </cell>
          <cell r="C509">
            <v>42888</v>
          </cell>
          <cell r="D509" t="str">
            <v>x</v>
          </cell>
          <cell r="G509" t="str">
            <v>M. Christophe Nater</v>
          </cell>
          <cell r="H509">
            <v>276.05</v>
          </cell>
          <cell r="I509">
            <v>5.44</v>
          </cell>
          <cell r="J509" t="str">
            <v>A</v>
          </cell>
          <cell r="K509" t="str">
            <v>KP</v>
          </cell>
          <cell r="L509">
            <v>42888</v>
          </cell>
          <cell r="N509" t="str">
            <v>recu CHF 270.63</v>
          </cell>
          <cell r="O509">
            <v>42918</v>
          </cell>
          <cell r="P509">
            <v>42906</v>
          </cell>
          <cell r="Q509" t="str">
            <v>CCP</v>
          </cell>
          <cell r="R509" t="str">
            <v/>
          </cell>
          <cell r="S509" t="str">
            <v>payé</v>
          </cell>
          <cell r="T509" t="str">
            <v/>
          </cell>
          <cell r="U509">
            <v>18</v>
          </cell>
          <cell r="V509">
            <v>42892</v>
          </cell>
        </row>
        <row r="510">
          <cell r="A510">
            <v>170369</v>
          </cell>
          <cell r="C510">
            <v>42887</v>
          </cell>
          <cell r="D510" t="str">
            <v>T</v>
          </cell>
          <cell r="G510" t="str">
            <v>Steiner AG</v>
          </cell>
          <cell r="H510">
            <v>7035.75</v>
          </cell>
          <cell r="J510" t="str">
            <v>P</v>
          </cell>
          <cell r="L510">
            <v>42887</v>
          </cell>
          <cell r="N510"/>
          <cell r="O510">
            <v>42917</v>
          </cell>
          <cell r="P510">
            <v>42926</v>
          </cell>
          <cell r="Q510" t="str">
            <v>Raiffeisen</v>
          </cell>
          <cell r="R510" t="str">
            <v/>
          </cell>
          <cell r="S510" t="str">
            <v>payé</v>
          </cell>
          <cell r="T510" t="str">
            <v/>
          </cell>
          <cell r="U510">
            <v>39</v>
          </cell>
          <cell r="V510">
            <v>42887</v>
          </cell>
        </row>
        <row r="511">
          <cell r="A511">
            <v>170426</v>
          </cell>
          <cell r="C511">
            <v>42888</v>
          </cell>
          <cell r="D511" t="str">
            <v>x</v>
          </cell>
          <cell r="G511" t="str">
            <v>HRS Real Estate SA</v>
          </cell>
          <cell r="H511">
            <v>19305.599999999999</v>
          </cell>
          <cell r="J511" t="str">
            <v>M</v>
          </cell>
          <cell r="K511" t="str">
            <v>KP</v>
          </cell>
          <cell r="L511">
            <v>42888</v>
          </cell>
          <cell r="N511"/>
          <cell r="O511">
            <v>42918</v>
          </cell>
          <cell r="P511">
            <v>42915</v>
          </cell>
          <cell r="Q511" t="str">
            <v>Raiffeisen</v>
          </cell>
          <cell r="R511" t="str">
            <v/>
          </cell>
          <cell r="S511" t="str">
            <v>payé</v>
          </cell>
          <cell r="T511" t="str">
            <v/>
          </cell>
          <cell r="U511">
            <v>27</v>
          </cell>
          <cell r="V511">
            <v>42976</v>
          </cell>
        </row>
        <row r="512">
          <cell r="A512">
            <v>170435</v>
          </cell>
          <cell r="C512">
            <v>42892</v>
          </cell>
          <cell r="D512" t="str">
            <v>x</v>
          </cell>
          <cell r="G512" t="str">
            <v>M. Letterio Sturniolo</v>
          </cell>
          <cell r="H512">
            <v>239</v>
          </cell>
          <cell r="J512" t="str">
            <v>R</v>
          </cell>
          <cell r="L512">
            <v>42892</v>
          </cell>
          <cell r="N512"/>
          <cell r="O512">
            <v>42922</v>
          </cell>
          <cell r="P512">
            <v>42894</v>
          </cell>
          <cell r="Q512" t="str">
            <v>Caisse</v>
          </cell>
          <cell r="R512" t="str">
            <v/>
          </cell>
          <cell r="S512" t="str">
            <v>payé</v>
          </cell>
          <cell r="T512" t="str">
            <v/>
          </cell>
          <cell r="U512">
            <v>2</v>
          </cell>
          <cell r="V512">
            <v>42894</v>
          </cell>
        </row>
        <row r="513">
          <cell r="A513">
            <v>170427</v>
          </cell>
          <cell r="C513">
            <v>42888</v>
          </cell>
          <cell r="D513" t="str">
            <v>x</v>
          </cell>
          <cell r="G513" t="str">
            <v>Ropraz SA Romont</v>
          </cell>
          <cell r="H513">
            <v>628.54999999999995</v>
          </cell>
          <cell r="J513" t="str">
            <v>P</v>
          </cell>
          <cell r="L513">
            <v>42888</v>
          </cell>
          <cell r="N513"/>
          <cell r="O513">
            <v>42918</v>
          </cell>
          <cell r="P513">
            <v>42919</v>
          </cell>
          <cell r="Q513" t="str">
            <v>Raiffeisen</v>
          </cell>
          <cell r="R513" t="str">
            <v/>
          </cell>
          <cell r="S513" t="str">
            <v>payé</v>
          </cell>
          <cell r="T513" t="str">
            <v/>
          </cell>
          <cell r="U513">
            <v>31</v>
          </cell>
          <cell r="V513">
            <v>42888</v>
          </cell>
        </row>
        <row r="514">
          <cell r="A514">
            <v>170353</v>
          </cell>
          <cell r="C514">
            <v>42892</v>
          </cell>
          <cell r="D514" t="str">
            <v>T</v>
          </cell>
          <cell r="G514" t="str">
            <v>Synlab SUISSE</v>
          </cell>
          <cell r="H514">
            <v>615</v>
          </cell>
          <cell r="J514" t="str">
            <v>M</v>
          </cell>
          <cell r="K514" t="str">
            <v>KP</v>
          </cell>
          <cell r="L514">
            <v>42892</v>
          </cell>
          <cell r="N514"/>
          <cell r="O514">
            <v>42922</v>
          </cell>
          <cell r="P514">
            <v>42888</v>
          </cell>
          <cell r="Q514" t="str">
            <v>Raiffeisen</v>
          </cell>
          <cell r="R514" t="str">
            <v/>
          </cell>
          <cell r="S514" t="str">
            <v>payé</v>
          </cell>
          <cell r="T514" t="str">
            <v/>
          </cell>
          <cell r="U514">
            <v>-4</v>
          </cell>
          <cell r="V514">
            <v>42955</v>
          </cell>
        </row>
        <row r="515">
          <cell r="A515">
            <v>170437</v>
          </cell>
          <cell r="C515">
            <v>42892</v>
          </cell>
          <cell r="D515" t="str">
            <v>x</v>
          </cell>
          <cell r="G515" t="str">
            <v>Carlos Banos</v>
          </cell>
          <cell r="H515">
            <v>162.35</v>
          </cell>
          <cell r="J515" t="str">
            <v>P</v>
          </cell>
          <cell r="L515">
            <v>42893</v>
          </cell>
          <cell r="N515"/>
          <cell r="O515">
            <v>42922</v>
          </cell>
          <cell r="P515">
            <v>42920</v>
          </cell>
          <cell r="Q515" t="str">
            <v>Raiffeisen</v>
          </cell>
          <cell r="R515" t="str">
            <v/>
          </cell>
          <cell r="S515" t="str">
            <v>payé</v>
          </cell>
          <cell r="T515" t="str">
            <v/>
          </cell>
          <cell r="U515">
            <v>27</v>
          </cell>
          <cell r="V515">
            <v>42895</v>
          </cell>
        </row>
        <row r="516">
          <cell r="A516">
            <v>170406</v>
          </cell>
          <cell r="C516">
            <v>42893</v>
          </cell>
          <cell r="D516" t="str">
            <v>x</v>
          </cell>
          <cell r="G516" t="str">
            <v>Metamorphosis Coiffure</v>
          </cell>
          <cell r="H516">
            <v>162.35</v>
          </cell>
          <cell r="J516" t="str">
            <v>P</v>
          </cell>
          <cell r="L516">
            <v>42893</v>
          </cell>
          <cell r="N516"/>
          <cell r="O516">
            <v>42923</v>
          </cell>
          <cell r="P516">
            <v>42927</v>
          </cell>
          <cell r="Q516" t="str">
            <v>Raiffeisen</v>
          </cell>
          <cell r="R516" t="str">
            <v/>
          </cell>
          <cell r="S516" t="str">
            <v>payé</v>
          </cell>
          <cell r="T516" t="str">
            <v/>
          </cell>
          <cell r="U516">
            <v>34</v>
          </cell>
          <cell r="V516">
            <v>42893</v>
          </cell>
        </row>
        <row r="517">
          <cell r="A517">
            <v>170436</v>
          </cell>
          <cell r="C517">
            <v>42893</v>
          </cell>
          <cell r="D517" t="str">
            <v>no</v>
          </cell>
          <cell r="E517" t="str">
            <v>KIB</v>
          </cell>
          <cell r="G517" t="str">
            <v>M. Ali Gulsen</v>
          </cell>
          <cell r="H517">
            <v>614</v>
          </cell>
          <cell r="J517" t="str">
            <v>P</v>
          </cell>
          <cell r="L517">
            <v>42893</v>
          </cell>
          <cell r="N517"/>
          <cell r="O517">
            <v>42923</v>
          </cell>
          <cell r="P517">
            <v>42941</v>
          </cell>
          <cell r="Q517" t="str">
            <v>Raiffeisen</v>
          </cell>
          <cell r="R517" t="str">
            <v/>
          </cell>
          <cell r="S517" t="str">
            <v>payé</v>
          </cell>
          <cell r="T517" t="str">
            <v/>
          </cell>
          <cell r="U517">
            <v>48</v>
          </cell>
          <cell r="V517">
            <v>42893</v>
          </cell>
        </row>
        <row r="518">
          <cell r="A518" t="str">
            <v>TEST</v>
          </cell>
          <cell r="C518">
            <v>42894</v>
          </cell>
          <cell r="D518" t="str">
            <v>no</v>
          </cell>
          <cell r="G518" t="str">
            <v>Gabriele Gagnère</v>
          </cell>
          <cell r="H518">
            <v>1</v>
          </cell>
          <cell r="I518">
            <v>0.28000000000000003</v>
          </cell>
          <cell r="J518" t="str">
            <v>A</v>
          </cell>
          <cell r="L518">
            <v>42894</v>
          </cell>
          <cell r="N518" t="str">
            <v>recu CHF 0.72</v>
          </cell>
          <cell r="O518">
            <v>42924</v>
          </cell>
          <cell r="P518">
            <v>42902</v>
          </cell>
          <cell r="Q518" t="str">
            <v>Raiffeisen</v>
          </cell>
          <cell r="R518" t="str">
            <v/>
          </cell>
          <cell r="S518" t="str">
            <v>payé</v>
          </cell>
          <cell r="T518" t="str">
            <v/>
          </cell>
          <cell r="U518">
            <v>8</v>
          </cell>
          <cell r="V518" t="e">
            <v>#N/A</v>
          </cell>
        </row>
        <row r="519">
          <cell r="A519">
            <v>170416</v>
          </cell>
          <cell r="B519"/>
          <cell r="C519">
            <v>42893</v>
          </cell>
          <cell r="D519" t="str">
            <v>no</v>
          </cell>
          <cell r="E519" t="str">
            <v>KIB</v>
          </cell>
          <cell r="F519"/>
          <cell r="G519" t="str">
            <v>Milliquet SA</v>
          </cell>
          <cell r="H519">
            <v>204.1</v>
          </cell>
          <cell r="I519"/>
          <cell r="J519" t="str">
            <v>P</v>
          </cell>
          <cell r="K519"/>
          <cell r="L519">
            <v>42893</v>
          </cell>
          <cell r="M519"/>
          <cell r="N519"/>
          <cell r="O519">
            <v>42923</v>
          </cell>
          <cell r="P519">
            <v>42947</v>
          </cell>
          <cell r="Q519" t="str">
            <v>Raiffeisen</v>
          </cell>
          <cell r="R519" t="str">
            <v/>
          </cell>
          <cell r="S519" t="str">
            <v>payé</v>
          </cell>
          <cell r="T519" t="str">
            <v/>
          </cell>
          <cell r="U519">
            <v>54</v>
          </cell>
          <cell r="V519">
            <v>42893</v>
          </cell>
          <cell r="W519"/>
          <cell r="X519"/>
          <cell r="Y519"/>
          <cell r="Z519"/>
        </row>
        <row r="520">
          <cell r="A520">
            <v>170341</v>
          </cell>
          <cell r="C520">
            <v>42894</v>
          </cell>
          <cell r="D520" t="str">
            <v>x</v>
          </cell>
          <cell r="G520" t="str">
            <v>Saint-Prex BBC</v>
          </cell>
          <cell r="H520">
            <v>31.05</v>
          </cell>
          <cell r="J520" t="str">
            <v>P</v>
          </cell>
          <cell r="L520">
            <v>42894</v>
          </cell>
          <cell r="N520" t="str">
            <v>31.05 anstatt 30.25 verrechnet</v>
          </cell>
          <cell r="O520">
            <v>42924</v>
          </cell>
          <cell r="P520">
            <v>42906</v>
          </cell>
          <cell r="Q520" t="str">
            <v>Raiffeisen</v>
          </cell>
          <cell r="R520" t="str">
            <v/>
          </cell>
          <cell r="S520" t="str">
            <v>payé</v>
          </cell>
          <cell r="T520" t="str">
            <v/>
          </cell>
          <cell r="U520">
            <v>12</v>
          </cell>
          <cell r="V520">
            <v>42894</v>
          </cell>
        </row>
        <row r="521">
          <cell r="A521">
            <v>170180</v>
          </cell>
          <cell r="C521">
            <v>42894</v>
          </cell>
          <cell r="D521" t="str">
            <v>no</v>
          </cell>
          <cell r="E521" t="str">
            <v>KIB</v>
          </cell>
          <cell r="G521" t="str">
            <v>Les Z'amis du fournil d'Aclens, M. Stéphan Dupuis</v>
          </cell>
          <cell r="H521">
            <v>115.65</v>
          </cell>
          <cell r="I521">
            <v>12.15</v>
          </cell>
          <cell r="J521" t="str">
            <v>P</v>
          </cell>
          <cell r="L521">
            <v>42894</v>
          </cell>
          <cell r="N521" t="str">
            <v>recu CHF 103.50, renvoyé le 27.06.17 car mauvais adresse</v>
          </cell>
          <cell r="O521">
            <v>42924</v>
          </cell>
          <cell r="P521">
            <v>42920</v>
          </cell>
          <cell r="Q521" t="str">
            <v>Raiffeisen</v>
          </cell>
          <cell r="R521" t="str">
            <v/>
          </cell>
          <cell r="S521" t="str">
            <v>payé</v>
          </cell>
          <cell r="T521" t="str">
            <v/>
          </cell>
          <cell r="U521">
            <v>26</v>
          </cell>
          <cell r="V521">
            <v>42894</v>
          </cell>
        </row>
        <row r="522">
          <cell r="A522">
            <v>170210</v>
          </cell>
          <cell r="C522">
            <v>42894</v>
          </cell>
          <cell r="D522" t="str">
            <v>x</v>
          </cell>
          <cell r="G522" t="str">
            <v>Implenia</v>
          </cell>
          <cell r="H522">
            <v>639.25</v>
          </cell>
          <cell r="J522" t="str">
            <v>P</v>
          </cell>
          <cell r="L522">
            <v>42894</v>
          </cell>
          <cell r="N522" t="str">
            <v>renvoyé le 19.06.17 car mauvais adresse</v>
          </cell>
          <cell r="O522">
            <v>42924</v>
          </cell>
          <cell r="P522">
            <v>42936</v>
          </cell>
          <cell r="Q522" t="str">
            <v>Raiffeisen</v>
          </cell>
          <cell r="R522" t="str">
            <v/>
          </cell>
          <cell r="S522" t="str">
            <v>payé</v>
          </cell>
          <cell r="T522" t="str">
            <v/>
          </cell>
          <cell r="U522">
            <v>42</v>
          </cell>
          <cell r="V522">
            <v>42894</v>
          </cell>
        </row>
        <row r="523">
          <cell r="A523">
            <v>170429</v>
          </cell>
          <cell r="C523">
            <v>42895</v>
          </cell>
          <cell r="D523" t="str">
            <v>x</v>
          </cell>
          <cell r="G523" t="str">
            <v>Maulini SA</v>
          </cell>
          <cell r="H523">
            <v>1494.7</v>
          </cell>
          <cell r="J523" t="str">
            <v>P</v>
          </cell>
          <cell r="L523">
            <v>42895</v>
          </cell>
          <cell r="N523"/>
          <cell r="O523">
            <v>42925</v>
          </cell>
          <cell r="P523">
            <v>42909</v>
          </cell>
          <cell r="Q523" t="str">
            <v>Raiffeisen</v>
          </cell>
          <cell r="R523" t="str">
            <v/>
          </cell>
          <cell r="S523" t="str">
            <v>payé</v>
          </cell>
          <cell r="T523" t="str">
            <v/>
          </cell>
          <cell r="U523">
            <v>14</v>
          </cell>
          <cell r="V523">
            <v>42895</v>
          </cell>
        </row>
        <row r="524">
          <cell r="A524">
            <v>170432</v>
          </cell>
          <cell r="C524">
            <v>42895</v>
          </cell>
          <cell r="D524" t="str">
            <v>no</v>
          </cell>
          <cell r="E524" t="str">
            <v>KIB</v>
          </cell>
          <cell r="G524" t="str">
            <v>Construction Perret SA</v>
          </cell>
          <cell r="H524">
            <v>481.15</v>
          </cell>
          <cell r="J524" t="str">
            <v>P</v>
          </cell>
          <cell r="L524">
            <v>42895</v>
          </cell>
          <cell r="N524"/>
          <cell r="O524">
            <v>42925</v>
          </cell>
          <cell r="P524">
            <v>42921</v>
          </cell>
          <cell r="Q524" t="str">
            <v>Raiffeisen</v>
          </cell>
          <cell r="R524" t="str">
            <v/>
          </cell>
          <cell r="S524" t="str">
            <v>payé</v>
          </cell>
          <cell r="T524" t="str">
            <v/>
          </cell>
          <cell r="U524">
            <v>26</v>
          </cell>
          <cell r="V524">
            <v>42895</v>
          </cell>
        </row>
        <row r="525">
          <cell r="A525">
            <v>170398</v>
          </cell>
          <cell r="C525">
            <v>42895</v>
          </cell>
          <cell r="D525" t="str">
            <v>no</v>
          </cell>
          <cell r="E525" t="str">
            <v>KIB</v>
          </cell>
          <cell r="G525" t="str">
            <v>Construction Perret SA</v>
          </cell>
          <cell r="H525">
            <v>218</v>
          </cell>
          <cell r="J525" t="str">
            <v>P</v>
          </cell>
          <cell r="L525">
            <v>42895</v>
          </cell>
          <cell r="N525"/>
          <cell r="O525">
            <v>42925</v>
          </cell>
          <cell r="P525">
            <v>42921</v>
          </cell>
          <cell r="Q525" t="str">
            <v>Raiffeisen</v>
          </cell>
          <cell r="R525" t="str">
            <v/>
          </cell>
          <cell r="S525" t="str">
            <v>payé</v>
          </cell>
          <cell r="T525" t="str">
            <v/>
          </cell>
          <cell r="U525">
            <v>26</v>
          </cell>
          <cell r="V525">
            <v>42895</v>
          </cell>
        </row>
        <row r="526">
          <cell r="A526">
            <v>170309</v>
          </cell>
          <cell r="C526">
            <v>42895</v>
          </cell>
          <cell r="D526" t="str">
            <v>T</v>
          </cell>
          <cell r="E526" t="str">
            <v>NAR</v>
          </cell>
          <cell r="G526" t="str">
            <v>Losinger Marazzi SA</v>
          </cell>
          <cell r="H526">
            <v>25163.55</v>
          </cell>
          <cell r="J526" t="str">
            <v>P</v>
          </cell>
          <cell r="L526">
            <v>42895</v>
          </cell>
          <cell r="N526"/>
          <cell r="O526">
            <v>42925</v>
          </cell>
          <cell r="P526">
            <v>42922</v>
          </cell>
          <cell r="Q526" t="str">
            <v>Raiffeisen</v>
          </cell>
          <cell r="R526" t="str">
            <v/>
          </cell>
          <cell r="S526" t="str">
            <v>payé</v>
          </cell>
          <cell r="T526" t="str">
            <v/>
          </cell>
          <cell r="U526">
            <v>27</v>
          </cell>
          <cell r="V526">
            <v>42902</v>
          </cell>
        </row>
        <row r="527">
          <cell r="A527">
            <v>170333</v>
          </cell>
          <cell r="C527">
            <v>42895</v>
          </cell>
          <cell r="D527" t="str">
            <v>T</v>
          </cell>
          <cell r="E527" t="str">
            <v>NAR</v>
          </cell>
          <cell r="G527" t="str">
            <v>Losinger Marazzi SA</v>
          </cell>
          <cell r="H527">
            <v>25163.55</v>
          </cell>
          <cell r="J527" t="str">
            <v>P</v>
          </cell>
          <cell r="L527">
            <v>42895</v>
          </cell>
          <cell r="N527"/>
          <cell r="O527">
            <v>42925</v>
          </cell>
          <cell r="P527">
            <v>42922</v>
          </cell>
          <cell r="Q527" t="str">
            <v>Raiffeisen</v>
          </cell>
          <cell r="R527" t="str">
            <v/>
          </cell>
          <cell r="S527" t="str">
            <v>payé</v>
          </cell>
          <cell r="T527" t="str">
            <v/>
          </cell>
          <cell r="U527">
            <v>27</v>
          </cell>
          <cell r="V527" t="e">
            <v>#N/A</v>
          </cell>
        </row>
        <row r="528">
          <cell r="A528">
            <v>170295</v>
          </cell>
          <cell r="C528">
            <v>42895</v>
          </cell>
          <cell r="D528" t="str">
            <v>T</v>
          </cell>
          <cell r="E528" t="str">
            <v>NAR</v>
          </cell>
          <cell r="G528" t="str">
            <v>Losinger Marazzi SA</v>
          </cell>
          <cell r="H528">
            <v>645.25</v>
          </cell>
          <cell r="J528" t="str">
            <v>P</v>
          </cell>
          <cell r="L528">
            <v>42895</v>
          </cell>
          <cell r="N528"/>
          <cell r="O528">
            <v>42925</v>
          </cell>
          <cell r="P528">
            <v>42922</v>
          </cell>
          <cell r="Q528" t="str">
            <v>Raiffeisen</v>
          </cell>
          <cell r="R528" t="str">
            <v/>
          </cell>
          <cell r="S528" t="str">
            <v>payé</v>
          </cell>
          <cell r="T528" t="str">
            <v/>
          </cell>
          <cell r="U528">
            <v>27</v>
          </cell>
          <cell r="V528" t="e">
            <v>#N/A</v>
          </cell>
        </row>
        <row r="529">
          <cell r="A529">
            <v>170330</v>
          </cell>
          <cell r="C529">
            <v>42895</v>
          </cell>
          <cell r="D529" t="str">
            <v>x</v>
          </cell>
          <cell r="G529" t="str">
            <v>Frutiger Bussigny</v>
          </cell>
          <cell r="H529">
            <v>172.2</v>
          </cell>
          <cell r="J529" t="str">
            <v>P</v>
          </cell>
          <cell r="L529">
            <v>42895</v>
          </cell>
          <cell r="N529"/>
          <cell r="O529">
            <v>42925</v>
          </cell>
          <cell r="P529">
            <v>42927</v>
          </cell>
          <cell r="Q529" t="str">
            <v>Raiffeisen</v>
          </cell>
          <cell r="R529" t="str">
            <v/>
          </cell>
          <cell r="S529" t="str">
            <v>payé</v>
          </cell>
          <cell r="T529" t="str">
            <v/>
          </cell>
          <cell r="U529">
            <v>32</v>
          </cell>
          <cell r="V529">
            <v>42895</v>
          </cell>
        </row>
        <row r="530">
          <cell r="A530">
            <v>170439</v>
          </cell>
          <cell r="C530">
            <v>42895</v>
          </cell>
          <cell r="D530" t="str">
            <v>x</v>
          </cell>
          <cell r="G530" t="str">
            <v>ZED Logistique</v>
          </cell>
          <cell r="H530">
            <v>2601.1999999999998</v>
          </cell>
          <cell r="J530" t="str">
            <v>P</v>
          </cell>
          <cell r="L530">
            <v>42895</v>
          </cell>
          <cell r="N530"/>
          <cell r="O530">
            <v>42925</v>
          </cell>
          <cell r="P530">
            <v>42928</v>
          </cell>
          <cell r="Q530" t="str">
            <v>Raiffeisen</v>
          </cell>
          <cell r="R530" t="str">
            <v/>
          </cell>
          <cell r="S530" t="str">
            <v>payé</v>
          </cell>
          <cell r="T530" t="str">
            <v/>
          </cell>
          <cell r="U530">
            <v>33</v>
          </cell>
          <cell r="V530">
            <v>42895</v>
          </cell>
        </row>
        <row r="531">
          <cell r="A531">
            <v>170292</v>
          </cell>
          <cell r="C531">
            <v>42895</v>
          </cell>
          <cell r="D531" t="str">
            <v>x</v>
          </cell>
          <cell r="G531" t="str">
            <v>Implenia</v>
          </cell>
          <cell r="H531">
            <v>1040.1500000000001</v>
          </cell>
          <cell r="J531" t="str">
            <v>M</v>
          </cell>
          <cell r="L531">
            <v>42895</v>
          </cell>
          <cell r="N531"/>
          <cell r="O531">
            <v>42925</v>
          </cell>
          <cell r="P531">
            <v>42936</v>
          </cell>
          <cell r="Q531" t="str">
            <v>Raiffeisen</v>
          </cell>
          <cell r="R531" t="str">
            <v/>
          </cell>
          <cell r="S531" t="str">
            <v>payé</v>
          </cell>
          <cell r="T531" t="str">
            <v/>
          </cell>
          <cell r="U531">
            <v>41</v>
          </cell>
          <cell r="V531">
            <v>42895</v>
          </cell>
        </row>
        <row r="532">
          <cell r="A532">
            <v>486</v>
          </cell>
          <cell r="C532">
            <v>42898</v>
          </cell>
          <cell r="D532" t="str">
            <v>no</v>
          </cell>
          <cell r="G532" t="str">
            <v>M. Alain Marmier</v>
          </cell>
          <cell r="H532">
            <v>63.7</v>
          </cell>
          <cell r="J532" t="str">
            <v>C</v>
          </cell>
          <cell r="L532">
            <v>42898</v>
          </cell>
          <cell r="N532"/>
          <cell r="O532">
            <v>42928</v>
          </cell>
          <cell r="P532">
            <v>42901</v>
          </cell>
          <cell r="Q532" t="str">
            <v>Caisse</v>
          </cell>
          <cell r="R532" t="str">
            <v/>
          </cell>
          <cell r="S532" t="str">
            <v>payé</v>
          </cell>
          <cell r="T532" t="str">
            <v/>
          </cell>
          <cell r="U532">
            <v>3</v>
          </cell>
          <cell r="V532">
            <v>42901</v>
          </cell>
        </row>
        <row r="533">
          <cell r="A533">
            <v>170440</v>
          </cell>
          <cell r="C533">
            <v>42895</v>
          </cell>
          <cell r="D533" t="str">
            <v>x</v>
          </cell>
          <cell r="G533" t="str">
            <v>Perrin Frères SA</v>
          </cell>
          <cell r="H533">
            <v>508</v>
          </cell>
          <cell r="J533" t="str">
            <v>P</v>
          </cell>
          <cell r="L533">
            <v>42895</v>
          </cell>
          <cell r="N533"/>
          <cell r="O533">
            <v>42925</v>
          </cell>
          <cell r="P533">
            <v>42937</v>
          </cell>
          <cell r="Q533" t="str">
            <v>Raiffeisen</v>
          </cell>
          <cell r="R533" t="str">
            <v/>
          </cell>
          <cell r="S533" t="str">
            <v>payé</v>
          </cell>
          <cell r="T533" t="str">
            <v/>
          </cell>
          <cell r="U533">
            <v>42</v>
          </cell>
          <cell r="V533">
            <v>42895</v>
          </cell>
        </row>
        <row r="534">
          <cell r="A534">
            <v>170446</v>
          </cell>
          <cell r="B534" t="str">
            <v>273/MKWHORLED</v>
          </cell>
          <cell r="C534">
            <v>42899</v>
          </cell>
          <cell r="D534" t="str">
            <v>T</v>
          </cell>
          <cell r="E534" t="str">
            <v>OD</v>
          </cell>
          <cell r="G534" t="str">
            <v>M. Morad Hallab</v>
          </cell>
          <cell r="H534">
            <v>30.15</v>
          </cell>
          <cell r="J534" t="str">
            <v>A</v>
          </cell>
          <cell r="L534">
            <v>42899</v>
          </cell>
          <cell r="N534"/>
          <cell r="O534">
            <v>42929</v>
          </cell>
          <cell r="P534">
            <v>42899</v>
          </cell>
          <cell r="Q534" t="str">
            <v>Raiffeisen</v>
          </cell>
          <cell r="R534" t="str">
            <v/>
          </cell>
          <cell r="S534" t="str">
            <v>payé</v>
          </cell>
          <cell r="T534" t="str">
            <v/>
          </cell>
          <cell r="U534">
            <v>0</v>
          </cell>
          <cell r="V534">
            <v>42899</v>
          </cell>
        </row>
        <row r="535">
          <cell r="A535">
            <v>170454</v>
          </cell>
          <cell r="B535" t="str">
            <v>274/LFANJBTAW</v>
          </cell>
          <cell r="C535">
            <v>42899</v>
          </cell>
          <cell r="D535" t="str">
            <v>x</v>
          </cell>
          <cell r="G535" t="str">
            <v>Medair - Aide d'urgence et reconstruction, M. Primael Penot</v>
          </cell>
          <cell r="H535">
            <v>263.5</v>
          </cell>
          <cell r="J535" t="str">
            <v>A</v>
          </cell>
          <cell r="L535">
            <v>42899</v>
          </cell>
          <cell r="N535"/>
          <cell r="O535">
            <v>42929</v>
          </cell>
          <cell r="P535">
            <v>42912</v>
          </cell>
          <cell r="Q535" t="str">
            <v>Raiffeisen</v>
          </cell>
          <cell r="R535" t="str">
            <v/>
          </cell>
          <cell r="S535" t="str">
            <v>payé</v>
          </cell>
          <cell r="T535" t="str">
            <v/>
          </cell>
          <cell r="U535">
            <v>13</v>
          </cell>
          <cell r="V535">
            <v>42900</v>
          </cell>
        </row>
        <row r="536">
          <cell r="A536">
            <v>170361</v>
          </cell>
          <cell r="C536">
            <v>42898</v>
          </cell>
          <cell r="D536" t="str">
            <v>no</v>
          </cell>
          <cell r="E536" t="str">
            <v>Gross/KIB</v>
          </cell>
          <cell r="G536" t="str">
            <v>Casavista Assurances Sàrl</v>
          </cell>
          <cell r="H536">
            <v>92.9</v>
          </cell>
          <cell r="J536" t="str">
            <v>M</v>
          </cell>
          <cell r="L536">
            <v>42898</v>
          </cell>
          <cell r="N536"/>
          <cell r="O536">
            <v>42928</v>
          </cell>
          <cell r="P536">
            <v>42915</v>
          </cell>
          <cell r="Q536" t="str">
            <v>Raiffeisen</v>
          </cell>
          <cell r="R536" t="str">
            <v/>
          </cell>
          <cell r="S536" t="str">
            <v>payé</v>
          </cell>
          <cell r="T536" t="str">
            <v/>
          </cell>
          <cell r="U536">
            <v>17</v>
          </cell>
          <cell r="V536">
            <v>42898</v>
          </cell>
        </row>
        <row r="537">
          <cell r="A537">
            <v>170441</v>
          </cell>
          <cell r="C537">
            <v>42899</v>
          </cell>
          <cell r="D537" t="str">
            <v>x</v>
          </cell>
          <cell r="G537" t="str">
            <v>A. Widmer AG</v>
          </cell>
          <cell r="H537">
            <v>845.1</v>
          </cell>
          <cell r="I537">
            <v>16.899999999999977</v>
          </cell>
          <cell r="J537" t="str">
            <v>P</v>
          </cell>
          <cell r="L537">
            <v>42899</v>
          </cell>
          <cell r="N537" t="str">
            <v>recu 828.20</v>
          </cell>
          <cell r="O537">
            <v>42929</v>
          </cell>
          <cell r="P537">
            <v>42919</v>
          </cell>
          <cell r="Q537" t="str">
            <v>Raiffeisen</v>
          </cell>
          <cell r="R537" t="str">
            <v/>
          </cell>
          <cell r="S537" t="str">
            <v>payé</v>
          </cell>
          <cell r="T537" t="str">
            <v/>
          </cell>
          <cell r="U537">
            <v>20</v>
          </cell>
          <cell r="V537">
            <v>42899</v>
          </cell>
        </row>
        <row r="538">
          <cell r="A538">
            <v>170444</v>
          </cell>
          <cell r="C538">
            <v>42899</v>
          </cell>
          <cell r="D538" t="str">
            <v>x</v>
          </cell>
          <cell r="G538" t="str">
            <v>Camandona SA</v>
          </cell>
          <cell r="H538">
            <v>762</v>
          </cell>
          <cell r="J538" t="str">
            <v>P</v>
          </cell>
          <cell r="L538">
            <v>42899</v>
          </cell>
          <cell r="N538"/>
          <cell r="O538">
            <v>42929</v>
          </cell>
          <cell r="P538">
            <v>42930</v>
          </cell>
          <cell r="Q538" t="str">
            <v>Raiffeisen</v>
          </cell>
          <cell r="R538" t="str">
            <v/>
          </cell>
          <cell r="S538" t="str">
            <v>payé</v>
          </cell>
          <cell r="T538" t="str">
            <v/>
          </cell>
          <cell r="U538">
            <v>31</v>
          </cell>
          <cell r="V538">
            <v>42899</v>
          </cell>
        </row>
        <row r="539">
          <cell r="A539">
            <v>170449</v>
          </cell>
          <cell r="C539">
            <v>42899</v>
          </cell>
          <cell r="D539" t="str">
            <v>x</v>
          </cell>
          <cell r="G539" t="str">
            <v>Camandona SA</v>
          </cell>
          <cell r="H539">
            <v>762</v>
          </cell>
          <cell r="J539" t="str">
            <v>P</v>
          </cell>
          <cell r="L539">
            <v>42899</v>
          </cell>
          <cell r="N539"/>
          <cell r="O539">
            <v>42929</v>
          </cell>
          <cell r="P539">
            <v>42930</v>
          </cell>
          <cell r="Q539" t="str">
            <v>Raiffeisen</v>
          </cell>
          <cell r="R539" t="str">
            <v/>
          </cell>
          <cell r="S539" t="str">
            <v>payé</v>
          </cell>
          <cell r="T539" t="str">
            <v/>
          </cell>
          <cell r="U539">
            <v>31</v>
          </cell>
          <cell r="V539">
            <v>42899</v>
          </cell>
        </row>
        <row r="540">
          <cell r="A540">
            <v>487</v>
          </cell>
          <cell r="C540">
            <v>42900</v>
          </cell>
          <cell r="D540" t="str">
            <v>x</v>
          </cell>
          <cell r="G540" t="str">
            <v>M. Morad Hallab</v>
          </cell>
          <cell r="H540">
            <v>4.8</v>
          </cell>
          <cell r="J540" t="str">
            <v>C</v>
          </cell>
          <cell r="L540">
            <v>42899</v>
          </cell>
          <cell r="N540"/>
          <cell r="O540">
            <v>42930</v>
          </cell>
          <cell r="P540">
            <v>42900</v>
          </cell>
          <cell r="Q540" t="str">
            <v>Caisse</v>
          </cell>
          <cell r="R540" t="str">
            <v/>
          </cell>
          <cell r="S540" t="str">
            <v>payé</v>
          </cell>
          <cell r="T540" t="str">
            <v/>
          </cell>
          <cell r="U540">
            <v>1</v>
          </cell>
          <cell r="V540" t="e">
            <v>#N/A</v>
          </cell>
        </row>
        <row r="541">
          <cell r="A541">
            <v>170443</v>
          </cell>
          <cell r="C541">
            <v>42899</v>
          </cell>
          <cell r="D541" t="str">
            <v>T</v>
          </cell>
          <cell r="E541" t="str">
            <v>KIB</v>
          </cell>
          <cell r="G541" t="str">
            <v>Martin Construction SA</v>
          </cell>
          <cell r="H541">
            <v>2046.45</v>
          </cell>
          <cell r="J541" t="str">
            <v>P</v>
          </cell>
          <cell r="L541">
            <v>42899</v>
          </cell>
          <cell r="N541"/>
          <cell r="O541">
            <v>42929</v>
          </cell>
          <cell r="P541">
            <v>42940</v>
          </cell>
          <cell r="Q541" t="str">
            <v>Raiffeisen</v>
          </cell>
          <cell r="R541" t="str">
            <v/>
          </cell>
          <cell r="S541" t="str">
            <v>payé</v>
          </cell>
          <cell r="T541" t="str">
            <v/>
          </cell>
          <cell r="U541">
            <v>41</v>
          </cell>
          <cell r="V541">
            <v>42899</v>
          </cell>
        </row>
        <row r="542">
          <cell r="A542">
            <v>170430</v>
          </cell>
          <cell r="C542">
            <v>42900</v>
          </cell>
          <cell r="D542" t="str">
            <v>T</v>
          </cell>
          <cell r="E542" t="str">
            <v>KIB</v>
          </cell>
          <cell r="G542" t="str">
            <v>Steiner AG</v>
          </cell>
          <cell r="H542">
            <v>1383.5</v>
          </cell>
          <cell r="J542" t="str">
            <v>P</v>
          </cell>
          <cell r="L542">
            <v>42900</v>
          </cell>
          <cell r="N542"/>
          <cell r="O542">
            <v>42930</v>
          </cell>
          <cell r="P542">
            <v>42926</v>
          </cell>
          <cell r="Q542" t="str">
            <v>Raiffeisen</v>
          </cell>
          <cell r="R542" t="str">
            <v/>
          </cell>
          <cell r="S542" t="str">
            <v>payé</v>
          </cell>
          <cell r="T542" t="str">
            <v/>
          </cell>
          <cell r="U542">
            <v>26</v>
          </cell>
          <cell r="V542">
            <v>42900</v>
          </cell>
        </row>
        <row r="543">
          <cell r="A543">
            <v>170447</v>
          </cell>
          <cell r="C543">
            <v>42900</v>
          </cell>
          <cell r="D543" t="str">
            <v>no</v>
          </cell>
          <cell r="E543" t="str">
            <v>OD</v>
          </cell>
          <cell r="G543" t="str">
            <v>Frutiger AG</v>
          </cell>
          <cell r="H543">
            <v>171.7</v>
          </cell>
          <cell r="J543" t="str">
            <v>P</v>
          </cell>
          <cell r="L543">
            <v>42900</v>
          </cell>
          <cell r="N543"/>
          <cell r="O543">
            <v>42930</v>
          </cell>
          <cell r="P543">
            <v>42935</v>
          </cell>
          <cell r="Q543" t="str">
            <v>Raiffeisen</v>
          </cell>
          <cell r="R543" t="str">
            <v/>
          </cell>
          <cell r="S543" t="str">
            <v>payé</v>
          </cell>
          <cell r="T543" t="str">
            <v/>
          </cell>
          <cell r="U543">
            <v>35</v>
          </cell>
          <cell r="V543">
            <v>42901</v>
          </cell>
        </row>
        <row r="544">
          <cell r="A544">
            <v>170434</v>
          </cell>
          <cell r="C544">
            <v>42900</v>
          </cell>
          <cell r="D544" t="str">
            <v>x</v>
          </cell>
          <cell r="G544" t="str">
            <v>Orllati Logistique SA</v>
          </cell>
          <cell r="H544">
            <v>2258.3000000000002</v>
          </cell>
          <cell r="J544" t="str">
            <v>P</v>
          </cell>
          <cell r="L544">
            <v>42900</v>
          </cell>
          <cell r="N544" t="str">
            <v>11104.15 / 10538.65 falsch verrechnet</v>
          </cell>
          <cell r="O544">
            <v>42930</v>
          </cell>
          <cell r="P544">
            <v>42944</v>
          </cell>
          <cell r="Q544" t="str">
            <v>Raiffeisen</v>
          </cell>
          <cell r="R544" t="str">
            <v/>
          </cell>
          <cell r="S544" t="str">
            <v>payé</v>
          </cell>
          <cell r="T544" t="str">
            <v/>
          </cell>
          <cell r="U544">
            <v>44</v>
          </cell>
          <cell r="V544">
            <v>42900</v>
          </cell>
        </row>
        <row r="545">
          <cell r="A545">
            <v>488</v>
          </cell>
          <cell r="C545">
            <v>42901</v>
          </cell>
          <cell r="D545" t="str">
            <v>x</v>
          </cell>
          <cell r="G545" t="str">
            <v>M. Sulter</v>
          </cell>
          <cell r="H545">
            <v>63.2</v>
          </cell>
          <cell r="J545" t="str">
            <v>C</v>
          </cell>
          <cell r="L545">
            <v>42901</v>
          </cell>
          <cell r="N545"/>
          <cell r="O545">
            <v>42931</v>
          </cell>
          <cell r="P545">
            <v>42902</v>
          </cell>
          <cell r="Q545" t="str">
            <v>Caisse</v>
          </cell>
          <cell r="R545" t="str">
            <v/>
          </cell>
          <cell r="S545" t="str">
            <v>payé</v>
          </cell>
          <cell r="T545" t="str">
            <v/>
          </cell>
          <cell r="U545">
            <v>1</v>
          </cell>
          <cell r="V545" t="e">
            <v>#N/A</v>
          </cell>
        </row>
        <row r="546">
          <cell r="A546">
            <v>170448</v>
          </cell>
          <cell r="C546">
            <v>42900</v>
          </cell>
          <cell r="D546" t="str">
            <v>x</v>
          </cell>
          <cell r="G546" t="str">
            <v>Perrin Frères SA</v>
          </cell>
          <cell r="H546">
            <v>762</v>
          </cell>
          <cell r="J546" t="str">
            <v>P</v>
          </cell>
          <cell r="L546">
            <v>42900</v>
          </cell>
          <cell r="N546"/>
          <cell r="O546">
            <v>42930</v>
          </cell>
          <cell r="P546">
            <v>42937</v>
          </cell>
          <cell r="Q546" t="str">
            <v>Raiffeisen</v>
          </cell>
          <cell r="R546" t="str">
            <v/>
          </cell>
          <cell r="S546" t="str">
            <v>payé</v>
          </cell>
          <cell r="T546" t="str">
            <v/>
          </cell>
          <cell r="U546">
            <v>37</v>
          </cell>
          <cell r="V546">
            <v>42900</v>
          </cell>
        </row>
        <row r="547">
          <cell r="A547">
            <v>170619</v>
          </cell>
          <cell r="B547"/>
          <cell r="C547">
            <v>42901</v>
          </cell>
          <cell r="D547"/>
          <cell r="E547"/>
          <cell r="F547"/>
          <cell r="G547" t="str">
            <v>Mon petit-doight m'a dit.ch</v>
          </cell>
          <cell r="H547">
            <v>1207.8</v>
          </cell>
          <cell r="I547"/>
          <cell r="J547" t="str">
            <v>xREC</v>
          </cell>
          <cell r="K547"/>
          <cell r="L547">
            <v>42962</v>
          </cell>
          <cell r="M547"/>
          <cell r="N547"/>
          <cell r="O547"/>
          <cell r="P547">
            <v>42962</v>
          </cell>
          <cell r="Q547" t="str">
            <v>Caisse</v>
          </cell>
          <cell r="R547" t="str">
            <v/>
          </cell>
          <cell r="S547" t="str">
            <v>payé</v>
          </cell>
          <cell r="T547" t="str">
            <v/>
          </cell>
          <cell r="U547">
            <v>0</v>
          </cell>
          <cell r="V547">
            <v>42963</v>
          </cell>
          <cell r="W547"/>
          <cell r="X547"/>
          <cell r="Y547"/>
          <cell r="Z547"/>
        </row>
        <row r="548">
          <cell r="A548">
            <v>170462</v>
          </cell>
          <cell r="C548">
            <v>42901</v>
          </cell>
          <cell r="D548" t="str">
            <v>x</v>
          </cell>
          <cell r="G548" t="str">
            <v>Garage de l'etoile</v>
          </cell>
          <cell r="H548">
            <v>103.3</v>
          </cell>
          <cell r="J548" t="str">
            <v>P</v>
          </cell>
          <cell r="K548" t="str">
            <v>N</v>
          </cell>
          <cell r="L548">
            <v>42901</v>
          </cell>
          <cell r="N548"/>
          <cell r="O548">
            <v>42931</v>
          </cell>
          <cell r="P548">
            <v>42919</v>
          </cell>
          <cell r="Q548" t="str">
            <v>Raiffeisen</v>
          </cell>
          <cell r="R548" t="str">
            <v/>
          </cell>
          <cell r="S548" t="str">
            <v>payé</v>
          </cell>
          <cell r="T548" t="str">
            <v/>
          </cell>
          <cell r="U548">
            <v>18</v>
          </cell>
          <cell r="V548">
            <v>42901</v>
          </cell>
        </row>
        <row r="549">
          <cell r="A549">
            <v>170445</v>
          </cell>
          <cell r="C549">
            <v>42901</v>
          </cell>
          <cell r="D549" t="str">
            <v>T</v>
          </cell>
          <cell r="E549" t="str">
            <v>KIB</v>
          </cell>
          <cell r="G549" t="str">
            <v>Marti Construction</v>
          </cell>
          <cell r="H549">
            <v>396.75</v>
          </cell>
          <cell r="J549" t="str">
            <v>P</v>
          </cell>
          <cell r="L549">
            <v>42902</v>
          </cell>
          <cell r="N549"/>
          <cell r="O549">
            <v>42931</v>
          </cell>
          <cell r="P549">
            <v>42923</v>
          </cell>
          <cell r="Q549" t="str">
            <v>Raiffeisen</v>
          </cell>
          <cell r="R549" t="str">
            <v/>
          </cell>
          <cell r="S549" t="str">
            <v>payé</v>
          </cell>
          <cell r="T549" t="str">
            <v/>
          </cell>
          <cell r="U549">
            <v>21</v>
          </cell>
          <cell r="V549">
            <v>42901</v>
          </cell>
        </row>
        <row r="550">
          <cell r="A550">
            <v>170459</v>
          </cell>
          <cell r="C550">
            <v>42901</v>
          </cell>
          <cell r="D550" t="str">
            <v>x</v>
          </cell>
          <cell r="G550" t="str">
            <v>Garage Autos Carrefour Dorigny SA</v>
          </cell>
          <cell r="H550">
            <v>162.35</v>
          </cell>
          <cell r="J550" t="str">
            <v>P</v>
          </cell>
          <cell r="L550">
            <v>42901</v>
          </cell>
          <cell r="N550"/>
          <cell r="O550">
            <v>42931</v>
          </cell>
          <cell r="P550">
            <v>42934</v>
          </cell>
          <cell r="Q550" t="str">
            <v>Raiffeisen</v>
          </cell>
          <cell r="R550" t="str">
            <v/>
          </cell>
          <cell r="S550" t="str">
            <v>payé</v>
          </cell>
          <cell r="T550" t="str">
            <v/>
          </cell>
          <cell r="U550">
            <v>33</v>
          </cell>
          <cell r="V550">
            <v>42901</v>
          </cell>
        </row>
        <row r="551">
          <cell r="A551">
            <v>170460</v>
          </cell>
          <cell r="C551">
            <v>42902</v>
          </cell>
          <cell r="D551" t="str">
            <v>x</v>
          </cell>
          <cell r="G551" t="str">
            <v>M. Michel Jeannet, CEFNA</v>
          </cell>
          <cell r="H551">
            <v>199</v>
          </cell>
          <cell r="J551" t="str">
            <v>C</v>
          </cell>
          <cell r="L551">
            <v>42902</v>
          </cell>
          <cell r="N551"/>
          <cell r="O551">
            <v>42932</v>
          </cell>
          <cell r="P551">
            <v>42902</v>
          </cell>
          <cell r="Q551" t="str">
            <v>Caisse</v>
          </cell>
          <cell r="R551" t="str">
            <v/>
          </cell>
          <cell r="S551" t="str">
            <v>payé</v>
          </cell>
          <cell r="T551" t="str">
            <v/>
          </cell>
          <cell r="U551">
            <v>0</v>
          </cell>
          <cell r="V551">
            <v>42902</v>
          </cell>
        </row>
        <row r="552">
          <cell r="A552">
            <v>170461</v>
          </cell>
          <cell r="C552">
            <v>42901</v>
          </cell>
          <cell r="D552" t="str">
            <v>x</v>
          </cell>
          <cell r="G552" t="str">
            <v>Auto-Rives SA</v>
          </cell>
          <cell r="H552">
            <v>59.05</v>
          </cell>
          <cell r="J552" t="str">
            <v>P</v>
          </cell>
          <cell r="K552" t="str">
            <v>N</v>
          </cell>
          <cell r="L552">
            <v>42901</v>
          </cell>
          <cell r="N552"/>
          <cell r="O552">
            <v>42931</v>
          </cell>
          <cell r="P552">
            <v>42934</v>
          </cell>
          <cell r="Q552" t="str">
            <v>Raiffeisen</v>
          </cell>
          <cell r="R552" t="str">
            <v/>
          </cell>
          <cell r="S552" t="str">
            <v>payé</v>
          </cell>
          <cell r="T552" t="str">
            <v/>
          </cell>
          <cell r="U552">
            <v>33</v>
          </cell>
          <cell r="V552">
            <v>42901</v>
          </cell>
        </row>
        <row r="553">
          <cell r="A553">
            <v>170463</v>
          </cell>
          <cell r="C553">
            <v>42902</v>
          </cell>
          <cell r="D553" t="str">
            <v>x</v>
          </cell>
          <cell r="G553" t="str">
            <v>ECM</v>
          </cell>
          <cell r="H553">
            <v>77.5</v>
          </cell>
          <cell r="J553" t="str">
            <v>P</v>
          </cell>
          <cell r="L553">
            <v>42902</v>
          </cell>
          <cell r="N553"/>
          <cell r="O553">
            <v>42932</v>
          </cell>
          <cell r="P553">
            <v>42908</v>
          </cell>
          <cell r="Q553" t="str">
            <v>Raiffeisen</v>
          </cell>
          <cell r="R553" t="str">
            <v/>
          </cell>
          <cell r="S553" t="str">
            <v>payé</v>
          </cell>
          <cell r="T553" t="str">
            <v/>
          </cell>
          <cell r="U553">
            <v>6</v>
          </cell>
          <cell r="V553">
            <v>42901</v>
          </cell>
        </row>
        <row r="554">
          <cell r="A554">
            <v>170457</v>
          </cell>
          <cell r="C554">
            <v>42902</v>
          </cell>
          <cell r="D554" t="str">
            <v>x</v>
          </cell>
          <cell r="G554" t="str">
            <v>Frutiger Uetendorf</v>
          </cell>
          <cell r="H554">
            <v>881.3</v>
          </cell>
          <cell r="J554" t="str">
            <v>P</v>
          </cell>
          <cell r="L554">
            <v>42902</v>
          </cell>
          <cell r="N554"/>
          <cell r="O554">
            <v>42932</v>
          </cell>
          <cell r="P554">
            <v>42927</v>
          </cell>
          <cell r="Q554" t="str">
            <v>Raiffeisen</v>
          </cell>
          <cell r="R554" t="str">
            <v/>
          </cell>
          <cell r="S554" t="str">
            <v>payé</v>
          </cell>
          <cell r="T554" t="str">
            <v/>
          </cell>
          <cell r="U554">
            <v>25</v>
          </cell>
          <cell r="V554">
            <v>42901</v>
          </cell>
        </row>
        <row r="555">
          <cell r="A555">
            <v>170453</v>
          </cell>
          <cell r="C555">
            <v>42902</v>
          </cell>
          <cell r="D555" t="str">
            <v>no</v>
          </cell>
          <cell r="E555" t="str">
            <v>KIB</v>
          </cell>
          <cell r="G555" t="str">
            <v>Stirnimann AG</v>
          </cell>
          <cell r="H555">
            <v>646.9</v>
          </cell>
          <cell r="J555" t="str">
            <v>P</v>
          </cell>
          <cell r="L555">
            <v>42902</v>
          </cell>
          <cell r="N555"/>
          <cell r="O555">
            <v>42932</v>
          </cell>
          <cell r="P555">
            <v>42929</v>
          </cell>
          <cell r="Q555" t="str">
            <v>Raiffeisen</v>
          </cell>
          <cell r="R555" t="str">
            <v/>
          </cell>
          <cell r="S555" t="str">
            <v>payé</v>
          </cell>
          <cell r="T555" t="str">
            <v/>
          </cell>
          <cell r="U555">
            <v>27</v>
          </cell>
          <cell r="V555">
            <v>42901</v>
          </cell>
        </row>
        <row r="556">
          <cell r="A556">
            <v>489</v>
          </cell>
          <cell r="C556">
            <v>42905</v>
          </cell>
          <cell r="D556" t="str">
            <v>x</v>
          </cell>
          <cell r="G556" t="str">
            <v>Vente Directe</v>
          </cell>
          <cell r="H556">
            <v>199</v>
          </cell>
          <cell r="J556" t="str">
            <v>C</v>
          </cell>
          <cell r="L556">
            <v>42905</v>
          </cell>
          <cell r="N556"/>
          <cell r="O556">
            <v>42935</v>
          </cell>
          <cell r="P556">
            <v>42905</v>
          </cell>
          <cell r="Q556" t="str">
            <v>Caisse</v>
          </cell>
          <cell r="R556" t="str">
            <v/>
          </cell>
          <cell r="S556" t="str">
            <v>payé</v>
          </cell>
          <cell r="T556" t="str">
            <v/>
          </cell>
          <cell r="U556">
            <v>0</v>
          </cell>
          <cell r="V556" t="e">
            <v>#N/A</v>
          </cell>
        </row>
        <row r="557">
          <cell r="A557">
            <v>170451</v>
          </cell>
          <cell r="C557">
            <v>42902</v>
          </cell>
          <cell r="D557" t="str">
            <v>no</v>
          </cell>
          <cell r="E557" t="str">
            <v>Prodega</v>
          </cell>
          <cell r="G557" t="str">
            <v>Laurent Membrez SA</v>
          </cell>
          <cell r="H557">
            <v>508</v>
          </cell>
          <cell r="J557" t="str">
            <v>P</v>
          </cell>
          <cell r="L557">
            <v>42902</v>
          </cell>
          <cell r="N557"/>
          <cell r="O557">
            <v>42932</v>
          </cell>
          <cell r="P557">
            <v>42941</v>
          </cell>
          <cell r="Q557" t="str">
            <v>Raiffeisen</v>
          </cell>
          <cell r="R557" t="str">
            <v/>
          </cell>
          <cell r="S557" t="str">
            <v>payé</v>
          </cell>
          <cell r="T557" t="str">
            <v/>
          </cell>
          <cell r="U557">
            <v>39</v>
          </cell>
          <cell r="V557">
            <v>42901</v>
          </cell>
        </row>
        <row r="558">
          <cell r="A558">
            <v>170468</v>
          </cell>
          <cell r="C558">
            <v>42905</v>
          </cell>
          <cell r="D558" t="str">
            <v>no</v>
          </cell>
          <cell r="E558" t="str">
            <v>KIB</v>
          </cell>
          <cell r="G558" t="str">
            <v>AD Expertises Automobiles SA</v>
          </cell>
          <cell r="H558">
            <v>732.25</v>
          </cell>
          <cell r="J558" t="str">
            <v>P</v>
          </cell>
          <cell r="L558">
            <v>42905</v>
          </cell>
          <cell r="N558"/>
          <cell r="O558">
            <v>42935</v>
          </cell>
          <cell r="P558">
            <v>42916</v>
          </cell>
          <cell r="Q558" t="str">
            <v>Raiffeisen</v>
          </cell>
          <cell r="R558" t="str">
            <v/>
          </cell>
          <cell r="S558" t="str">
            <v>payé</v>
          </cell>
          <cell r="T558" t="str">
            <v/>
          </cell>
          <cell r="U558">
            <v>11</v>
          </cell>
          <cell r="V558" t="e">
            <v>#N/A</v>
          </cell>
        </row>
        <row r="559">
          <cell r="A559">
            <v>490</v>
          </cell>
          <cell r="C559">
            <v>42906</v>
          </cell>
          <cell r="D559" t="str">
            <v>T</v>
          </cell>
          <cell r="G559" t="str">
            <v>M. Romain Bally</v>
          </cell>
          <cell r="H559">
            <v>46</v>
          </cell>
          <cell r="J559" t="str">
            <v>C</v>
          </cell>
          <cell r="L559">
            <v>42906</v>
          </cell>
          <cell r="N559"/>
          <cell r="O559">
            <v>42936</v>
          </cell>
          <cell r="P559">
            <v>42906</v>
          </cell>
          <cell r="Q559" t="str">
            <v>Caisse</v>
          </cell>
          <cell r="R559" t="str">
            <v/>
          </cell>
          <cell r="S559" t="str">
            <v>payé</v>
          </cell>
          <cell r="T559" t="str">
            <v/>
          </cell>
          <cell r="U559">
            <v>0</v>
          </cell>
          <cell r="V559" t="e">
            <v>#N/A</v>
          </cell>
        </row>
        <row r="560">
          <cell r="A560">
            <v>170472</v>
          </cell>
          <cell r="C560">
            <v>42906</v>
          </cell>
          <cell r="D560" t="str">
            <v>x</v>
          </cell>
          <cell r="G560" t="str">
            <v>Marché des Moulins</v>
          </cell>
          <cell r="H560">
            <v>162.35</v>
          </cell>
          <cell r="J560" t="str">
            <v>R</v>
          </cell>
          <cell r="L560">
            <v>42906</v>
          </cell>
          <cell r="N560"/>
          <cell r="O560">
            <v>42936</v>
          </cell>
          <cell r="P560">
            <v>42909</v>
          </cell>
          <cell r="Q560" t="str">
            <v>Caisse</v>
          </cell>
          <cell r="R560" t="str">
            <v/>
          </cell>
          <cell r="S560" t="str">
            <v>payé</v>
          </cell>
          <cell r="T560" t="str">
            <v/>
          </cell>
          <cell r="U560">
            <v>3</v>
          </cell>
          <cell r="V560">
            <v>42906</v>
          </cell>
        </row>
        <row r="561">
          <cell r="A561">
            <v>170240</v>
          </cell>
          <cell r="C561">
            <v>42905</v>
          </cell>
          <cell r="D561" t="str">
            <v>no</v>
          </cell>
          <cell r="E561" t="str">
            <v>KIB</v>
          </cell>
          <cell r="G561" t="str">
            <v>Orllati Logistique SA</v>
          </cell>
          <cell r="H561">
            <v>3206.05</v>
          </cell>
          <cell r="J561" t="str">
            <v>P</v>
          </cell>
          <cell r="L561">
            <v>42905</v>
          </cell>
          <cell r="N561"/>
          <cell r="O561">
            <v>42935</v>
          </cell>
          <cell r="P561">
            <v>42944</v>
          </cell>
          <cell r="Q561" t="str">
            <v>Raiffeisen</v>
          </cell>
          <cell r="R561" t="str">
            <v/>
          </cell>
          <cell r="S561" t="str">
            <v>payé</v>
          </cell>
          <cell r="T561" t="str">
            <v/>
          </cell>
          <cell r="U561">
            <v>39</v>
          </cell>
          <cell r="V561">
            <v>42906</v>
          </cell>
        </row>
        <row r="562">
          <cell r="A562">
            <v>170300</v>
          </cell>
          <cell r="C562">
            <v>42906</v>
          </cell>
          <cell r="D562" t="str">
            <v>no</v>
          </cell>
          <cell r="E562" t="str">
            <v>Prodega</v>
          </cell>
          <cell r="G562" t="str">
            <v>Frutiger SA</v>
          </cell>
          <cell r="H562">
            <v>361.6</v>
          </cell>
          <cell r="J562" t="str">
            <v>P</v>
          </cell>
          <cell r="L562">
            <v>42906</v>
          </cell>
          <cell r="N562">
            <v>172.2</v>
          </cell>
          <cell r="O562">
            <v>42936</v>
          </cell>
          <cell r="P562">
            <v>42935</v>
          </cell>
          <cell r="Q562" t="str">
            <v>Raiffeisen</v>
          </cell>
          <cell r="R562" t="str">
            <v/>
          </cell>
          <cell r="S562" t="str">
            <v>payé</v>
          </cell>
          <cell r="T562" t="str">
            <v/>
          </cell>
          <cell r="U562">
            <v>29</v>
          </cell>
          <cell r="V562">
            <v>42906</v>
          </cell>
        </row>
        <row r="563">
          <cell r="A563">
            <v>170485</v>
          </cell>
          <cell r="C563">
            <v>42907</v>
          </cell>
          <cell r="D563" t="str">
            <v>x</v>
          </cell>
          <cell r="G563" t="str">
            <v>Prodimport</v>
          </cell>
          <cell r="H563">
            <v>157.44999999999999</v>
          </cell>
          <cell r="J563" t="str">
            <v>R</v>
          </cell>
          <cell r="L563">
            <v>42907</v>
          </cell>
          <cell r="N563"/>
          <cell r="O563">
            <v>42937</v>
          </cell>
          <cell r="P563">
            <v>42909</v>
          </cell>
          <cell r="Q563" t="str">
            <v>Caisse</v>
          </cell>
          <cell r="R563" t="str">
            <v/>
          </cell>
          <cell r="S563" t="str">
            <v>payé</v>
          </cell>
          <cell r="T563" t="str">
            <v/>
          </cell>
          <cell r="U563">
            <v>2</v>
          </cell>
          <cell r="V563" t="e">
            <v>#N/A</v>
          </cell>
        </row>
        <row r="564">
          <cell r="A564">
            <v>170465</v>
          </cell>
          <cell r="C564">
            <v>42906</v>
          </cell>
          <cell r="D564" t="str">
            <v>no</v>
          </cell>
          <cell r="E564" t="str">
            <v>KIB</v>
          </cell>
          <cell r="G564" t="str">
            <v>Milliquet SA</v>
          </cell>
          <cell r="H564">
            <v>161.55000000000001</v>
          </cell>
          <cell r="J564" t="str">
            <v>P</v>
          </cell>
          <cell r="L564">
            <v>42906</v>
          </cell>
          <cell r="N564"/>
          <cell r="O564">
            <v>42936</v>
          </cell>
          <cell r="P564">
            <v>42947</v>
          </cell>
          <cell r="Q564" t="str">
            <v>Raiffeisen</v>
          </cell>
          <cell r="R564" t="str">
            <v/>
          </cell>
          <cell r="S564" t="str">
            <v>payé</v>
          </cell>
          <cell r="T564" t="str">
            <v/>
          </cell>
          <cell r="U564">
            <v>41</v>
          </cell>
          <cell r="V564">
            <v>42906</v>
          </cell>
        </row>
        <row r="565">
          <cell r="A565">
            <v>170466</v>
          </cell>
          <cell r="C565">
            <v>42907</v>
          </cell>
          <cell r="D565" t="str">
            <v>no</v>
          </cell>
          <cell r="E565" t="str">
            <v>Prodega</v>
          </cell>
          <cell r="G565" t="str">
            <v>Maulini SA</v>
          </cell>
          <cell r="H565">
            <v>114.5</v>
          </cell>
          <cell r="J565" t="str">
            <v>P</v>
          </cell>
          <cell r="L565">
            <v>42907</v>
          </cell>
          <cell r="N565"/>
          <cell r="O565">
            <v>42937</v>
          </cell>
          <cell r="P565">
            <v>42929</v>
          </cell>
          <cell r="Q565" t="str">
            <v>Raiffeisen</v>
          </cell>
          <cell r="R565" t="str">
            <v/>
          </cell>
          <cell r="S565" t="str">
            <v>payé</v>
          </cell>
          <cell r="T565" t="str">
            <v/>
          </cell>
          <cell r="U565">
            <v>22</v>
          </cell>
          <cell r="V565">
            <v>42907</v>
          </cell>
        </row>
        <row r="566">
          <cell r="A566">
            <v>170477</v>
          </cell>
          <cell r="C566">
            <v>42907</v>
          </cell>
          <cell r="D566" t="str">
            <v>T</v>
          </cell>
          <cell r="E566" t="str">
            <v>Prodega</v>
          </cell>
          <cell r="G566" t="str">
            <v>Perrin Frères SA</v>
          </cell>
          <cell r="H566">
            <v>369</v>
          </cell>
          <cell r="J566" t="str">
            <v>P</v>
          </cell>
          <cell r="L566">
            <v>42907</v>
          </cell>
          <cell r="N566"/>
          <cell r="O566">
            <v>42937</v>
          </cell>
          <cell r="P566">
            <v>42937</v>
          </cell>
          <cell r="Q566" t="str">
            <v>Raiffeisen</v>
          </cell>
          <cell r="R566" t="str">
            <v/>
          </cell>
          <cell r="S566" t="str">
            <v>payé</v>
          </cell>
          <cell r="T566" t="str">
            <v/>
          </cell>
          <cell r="U566">
            <v>30</v>
          </cell>
          <cell r="V566">
            <v>42907</v>
          </cell>
        </row>
        <row r="567">
          <cell r="A567">
            <v>170484</v>
          </cell>
          <cell r="C567">
            <v>42907</v>
          </cell>
          <cell r="D567" t="str">
            <v>no</v>
          </cell>
          <cell r="E567" t="str">
            <v>Prodega</v>
          </cell>
          <cell r="G567" t="str">
            <v>Perrin Frères SA</v>
          </cell>
          <cell r="H567">
            <v>508</v>
          </cell>
          <cell r="J567" t="str">
            <v>P</v>
          </cell>
          <cell r="L567">
            <v>42907</v>
          </cell>
          <cell r="N567"/>
          <cell r="O567">
            <v>42937</v>
          </cell>
          <cell r="P567">
            <v>42937</v>
          </cell>
          <cell r="Q567" t="str">
            <v>Raiffeisen</v>
          </cell>
          <cell r="R567" t="str">
            <v/>
          </cell>
          <cell r="S567" t="str">
            <v>payé</v>
          </cell>
          <cell r="T567" t="str">
            <v/>
          </cell>
          <cell r="U567">
            <v>30</v>
          </cell>
          <cell r="V567">
            <v>42907</v>
          </cell>
        </row>
        <row r="568">
          <cell r="A568">
            <v>170470</v>
          </cell>
          <cell r="C568">
            <v>42907</v>
          </cell>
          <cell r="D568" t="str">
            <v>T</v>
          </cell>
          <cell r="E568" t="str">
            <v>Prodega</v>
          </cell>
          <cell r="G568" t="str">
            <v>Jaquet SA</v>
          </cell>
          <cell r="H568">
            <v>221.4</v>
          </cell>
          <cell r="J568" t="str">
            <v>P</v>
          </cell>
          <cell r="L568">
            <v>42907</v>
          </cell>
          <cell r="N568"/>
          <cell r="O568">
            <v>42937</v>
          </cell>
          <cell r="P568">
            <v>42940</v>
          </cell>
          <cell r="Q568" t="str">
            <v>Raiffeisen</v>
          </cell>
          <cell r="R568" t="str">
            <v/>
          </cell>
          <cell r="S568" t="str">
            <v>payé</v>
          </cell>
          <cell r="T568" t="str">
            <v/>
          </cell>
          <cell r="U568">
            <v>33</v>
          </cell>
          <cell r="V568">
            <v>42907</v>
          </cell>
        </row>
        <row r="569">
          <cell r="A569">
            <v>170486</v>
          </cell>
          <cell r="C569">
            <v>42907</v>
          </cell>
          <cell r="D569" t="str">
            <v>no</v>
          </cell>
          <cell r="E569" t="str">
            <v>Prodega</v>
          </cell>
          <cell r="G569" t="str">
            <v>Orllati Logistique SA</v>
          </cell>
          <cell r="H569">
            <v>3896.65</v>
          </cell>
          <cell r="J569" t="str">
            <v>P</v>
          </cell>
          <cell r="L569">
            <v>42907</v>
          </cell>
          <cell r="N569"/>
          <cell r="O569">
            <v>42937</v>
          </cell>
          <cell r="P569">
            <v>42944</v>
          </cell>
          <cell r="Q569" t="str">
            <v>Raiffeisen</v>
          </cell>
          <cell r="R569" t="str">
            <v/>
          </cell>
          <cell r="S569" t="str">
            <v>payé</v>
          </cell>
          <cell r="T569" t="str">
            <v/>
          </cell>
          <cell r="U569">
            <v>37</v>
          </cell>
          <cell r="V569" t="e">
            <v>#N/A</v>
          </cell>
        </row>
        <row r="570">
          <cell r="A570">
            <v>170499</v>
          </cell>
          <cell r="C570">
            <v>42908</v>
          </cell>
          <cell r="D570" t="str">
            <v>no</v>
          </cell>
          <cell r="E570" t="str">
            <v>OD</v>
          </cell>
          <cell r="G570" t="str">
            <v>Sportskred, Victor Stekly</v>
          </cell>
          <cell r="H570">
            <v>115.3</v>
          </cell>
          <cell r="I570">
            <v>3.3</v>
          </cell>
          <cell r="J570" t="str">
            <v>A</v>
          </cell>
          <cell r="L570">
            <v>42907</v>
          </cell>
          <cell r="N570" t="str">
            <v>payé VISA le 21.06.17</v>
          </cell>
          <cell r="O570">
            <v>42938</v>
          </cell>
          <cell r="P570">
            <v>42922</v>
          </cell>
          <cell r="Q570" t="str">
            <v>CCP</v>
          </cell>
          <cell r="R570" t="str">
            <v/>
          </cell>
          <cell r="S570" t="str">
            <v>payé</v>
          </cell>
          <cell r="T570" t="str">
            <v/>
          </cell>
          <cell r="U570">
            <v>15</v>
          </cell>
          <cell r="V570">
            <v>42909</v>
          </cell>
        </row>
        <row r="571">
          <cell r="A571">
            <v>170483</v>
          </cell>
          <cell r="C571">
            <v>42907</v>
          </cell>
          <cell r="D571" t="str">
            <v>no</v>
          </cell>
          <cell r="E571" t="str">
            <v>Prodega</v>
          </cell>
          <cell r="G571" t="str">
            <v>Martin &amp; Co SA</v>
          </cell>
          <cell r="H571">
            <v>254</v>
          </cell>
          <cell r="J571" t="str">
            <v>P</v>
          </cell>
          <cell r="L571">
            <v>42907</v>
          </cell>
          <cell r="N571"/>
          <cell r="O571">
            <v>42937</v>
          </cell>
          <cell r="P571">
            <v>42975</v>
          </cell>
          <cell r="Q571" t="str">
            <v>Raiffeisen</v>
          </cell>
          <cell r="R571" t="str">
            <v/>
          </cell>
          <cell r="S571" t="str">
            <v>payé</v>
          </cell>
          <cell r="T571" t="str">
            <v/>
          </cell>
          <cell r="U571">
            <v>68</v>
          </cell>
          <cell r="V571">
            <v>42907</v>
          </cell>
        </row>
        <row r="572">
          <cell r="A572">
            <v>170464</v>
          </cell>
          <cell r="C572">
            <v>42908</v>
          </cell>
          <cell r="D572" t="str">
            <v>x</v>
          </cell>
          <cell r="G572" t="str">
            <v>Frutiger Basel</v>
          </cell>
          <cell r="H572">
            <v>2424.4499999999998</v>
          </cell>
          <cell r="J572" t="str">
            <v>P</v>
          </cell>
          <cell r="L572">
            <v>42908</v>
          </cell>
          <cell r="N572"/>
          <cell r="O572">
            <v>42938</v>
          </cell>
          <cell r="P572">
            <v>42935</v>
          </cell>
          <cell r="Q572" t="str">
            <v>Raiffeisen</v>
          </cell>
          <cell r="R572" t="str">
            <v/>
          </cell>
          <cell r="S572" t="str">
            <v>payé</v>
          </cell>
          <cell r="T572" t="str">
            <v/>
          </cell>
          <cell r="U572">
            <v>27</v>
          </cell>
          <cell r="V572">
            <v>42908</v>
          </cell>
        </row>
        <row r="573">
          <cell r="A573">
            <v>170458</v>
          </cell>
          <cell r="C573">
            <v>42908</v>
          </cell>
          <cell r="D573" t="str">
            <v>T</v>
          </cell>
          <cell r="E573" t="str">
            <v>Prodega</v>
          </cell>
          <cell r="G573" t="str">
            <v>P. Bernasconi</v>
          </cell>
          <cell r="H573">
            <v>2344.9499999999998</v>
          </cell>
          <cell r="I573">
            <v>46.9</v>
          </cell>
          <cell r="J573" t="str">
            <v>P</v>
          </cell>
          <cell r="L573">
            <v>42908</v>
          </cell>
          <cell r="N573" t="str">
            <v>recu 2298.05, 2% en trop deduit, ok selon GG</v>
          </cell>
          <cell r="O573">
            <v>42938</v>
          </cell>
          <cell r="P573">
            <v>42936</v>
          </cell>
          <cell r="Q573" t="str">
            <v>Raiffeisen</v>
          </cell>
          <cell r="R573" t="str">
            <v/>
          </cell>
          <cell r="S573" t="str">
            <v>payé</v>
          </cell>
          <cell r="T573" t="str">
            <v/>
          </cell>
          <cell r="U573">
            <v>28</v>
          </cell>
          <cell r="V573">
            <v>42905</v>
          </cell>
        </row>
        <row r="574">
          <cell r="A574">
            <v>170469</v>
          </cell>
          <cell r="C574">
            <v>42908</v>
          </cell>
          <cell r="D574" t="str">
            <v>x</v>
          </cell>
          <cell r="G574" t="str">
            <v>Losinger Marazzi SA</v>
          </cell>
          <cell r="H574">
            <v>874.6</v>
          </cell>
          <cell r="J574" t="str">
            <v>P</v>
          </cell>
          <cell r="L574">
            <v>42908</v>
          </cell>
          <cell r="N574"/>
          <cell r="O574">
            <v>42938</v>
          </cell>
          <cell r="P574">
            <v>42936</v>
          </cell>
          <cell r="Q574" t="str">
            <v>Raiffeisen</v>
          </cell>
          <cell r="R574" t="str">
            <v/>
          </cell>
          <cell r="S574" t="str">
            <v>payé</v>
          </cell>
          <cell r="T574" t="str">
            <v/>
          </cell>
          <cell r="U574">
            <v>28</v>
          </cell>
          <cell r="V574">
            <v>42908</v>
          </cell>
        </row>
        <row r="575">
          <cell r="A575">
            <v>170378</v>
          </cell>
          <cell r="C575">
            <v>42908</v>
          </cell>
          <cell r="D575" t="str">
            <v>T</v>
          </cell>
          <cell r="E575" t="str">
            <v>Mades</v>
          </cell>
          <cell r="G575" t="str">
            <v>Alho Systembau AG</v>
          </cell>
          <cell r="H575">
            <v>4452.75</v>
          </cell>
          <cell r="J575" t="str">
            <v>P</v>
          </cell>
          <cell r="L575">
            <v>42908</v>
          </cell>
          <cell r="N575" t="str">
            <v>Table manque, livraison le 04.08.17</v>
          </cell>
          <cell r="O575">
            <v>42938</v>
          </cell>
          <cell r="P575">
            <v>42951</v>
          </cell>
          <cell r="Q575" t="str">
            <v>Raiffeisen</v>
          </cell>
          <cell r="R575" t="str">
            <v/>
          </cell>
          <cell r="S575" t="str">
            <v>payé</v>
          </cell>
          <cell r="T575" t="str">
            <v/>
          </cell>
          <cell r="U575">
            <v>43</v>
          </cell>
          <cell r="V575">
            <v>42901</v>
          </cell>
        </row>
        <row r="576">
          <cell r="A576">
            <v>170455</v>
          </cell>
          <cell r="C576">
            <v>42908</v>
          </cell>
          <cell r="D576" t="str">
            <v>no</v>
          </cell>
          <cell r="E576" t="str">
            <v>KIB</v>
          </cell>
          <cell r="G576" t="str">
            <v>Construction Perret SA</v>
          </cell>
          <cell r="H576">
            <v>622.4</v>
          </cell>
          <cell r="J576" t="str">
            <v>P</v>
          </cell>
          <cell r="L576">
            <v>42908</v>
          </cell>
          <cell r="N576"/>
          <cell r="O576">
            <v>42938</v>
          </cell>
          <cell r="P576">
            <v>42949</v>
          </cell>
          <cell r="Q576" t="str">
            <v>Raiffeisen</v>
          </cell>
          <cell r="R576" t="str">
            <v/>
          </cell>
          <cell r="S576" t="str">
            <v>payé</v>
          </cell>
          <cell r="T576" t="str">
            <v/>
          </cell>
          <cell r="U576">
            <v>41</v>
          </cell>
          <cell r="V576">
            <v>42908</v>
          </cell>
        </row>
        <row r="577">
          <cell r="A577">
            <v>170514</v>
          </cell>
          <cell r="C577">
            <v>42912</v>
          </cell>
          <cell r="D577" t="str">
            <v>x</v>
          </cell>
          <cell r="G577" t="str">
            <v>Fun Body</v>
          </cell>
          <cell r="H577">
            <v>369</v>
          </cell>
          <cell r="J577" t="str">
            <v>R</v>
          </cell>
          <cell r="L577">
            <v>42912</v>
          </cell>
          <cell r="N577"/>
          <cell r="O577">
            <v>42942</v>
          </cell>
          <cell r="P577">
            <v>42912</v>
          </cell>
          <cell r="Q577" t="str">
            <v>Caisse</v>
          </cell>
          <cell r="R577" t="str">
            <v/>
          </cell>
          <cell r="S577" t="str">
            <v>payé</v>
          </cell>
          <cell r="T577" t="str">
            <v/>
          </cell>
          <cell r="U577">
            <v>0</v>
          </cell>
          <cell r="V577">
            <v>42912</v>
          </cell>
        </row>
        <row r="578">
          <cell r="A578">
            <v>170517</v>
          </cell>
          <cell r="B578" t="str">
            <v>SDOSELCOZ</v>
          </cell>
          <cell r="C578">
            <v>42912</v>
          </cell>
          <cell r="D578" t="str">
            <v>x</v>
          </cell>
          <cell r="G578" t="str">
            <v>Torsten Fratzke</v>
          </cell>
          <cell r="H578">
            <v>263.5</v>
          </cell>
          <cell r="I578">
            <v>5.18</v>
          </cell>
          <cell r="J578" t="str">
            <v>A</v>
          </cell>
          <cell r="L578">
            <v>42912</v>
          </cell>
          <cell r="N578" t="str">
            <v>recu CHF 258.32, payé Postfinace le 23.06.17</v>
          </cell>
          <cell r="O578">
            <v>42942</v>
          </cell>
          <cell r="P578">
            <v>42914</v>
          </cell>
          <cell r="Q578" t="str">
            <v>Raiffeisen</v>
          </cell>
          <cell r="R578" t="str">
            <v/>
          </cell>
          <cell r="S578" t="str">
            <v>payé</v>
          </cell>
          <cell r="T578" t="str">
            <v/>
          </cell>
          <cell r="U578">
            <v>2</v>
          </cell>
          <cell r="V578">
            <v>42921</v>
          </cell>
        </row>
        <row r="579">
          <cell r="A579">
            <v>170476</v>
          </cell>
          <cell r="C579">
            <v>42908</v>
          </cell>
          <cell r="D579" t="str">
            <v>x</v>
          </cell>
          <cell r="G579" t="str">
            <v>Loxam Access</v>
          </cell>
          <cell r="H579">
            <v>425.5</v>
          </cell>
          <cell r="J579" t="str">
            <v>P</v>
          </cell>
          <cell r="L579">
            <v>42908</v>
          </cell>
          <cell r="N579" t="str">
            <v>renvoyé par mail le 15.08.17</v>
          </cell>
          <cell r="O579">
            <v>42938</v>
          </cell>
          <cell r="P579">
            <v>42977</v>
          </cell>
          <cell r="Q579" t="str">
            <v>Raiffeisen</v>
          </cell>
          <cell r="R579" t="str">
            <v/>
          </cell>
          <cell r="S579" t="str">
            <v>payé</v>
          </cell>
          <cell r="T579" t="str">
            <v/>
          </cell>
          <cell r="U579">
            <v>69</v>
          </cell>
          <cell r="V579">
            <v>42908</v>
          </cell>
        </row>
        <row r="580">
          <cell r="A580">
            <v>170515</v>
          </cell>
          <cell r="C580">
            <v>42913</v>
          </cell>
          <cell r="D580" t="str">
            <v>x</v>
          </cell>
          <cell r="G580" t="str">
            <v>Frutiger</v>
          </cell>
          <cell r="H580">
            <v>748</v>
          </cell>
          <cell r="J580" t="str">
            <v>P</v>
          </cell>
          <cell r="L580">
            <v>42913</v>
          </cell>
          <cell r="N580"/>
          <cell r="O580">
            <v>42943</v>
          </cell>
          <cell r="P580">
            <v>42933</v>
          </cell>
          <cell r="Q580" t="str">
            <v>Raiffeisen</v>
          </cell>
          <cell r="R580" t="str">
            <v/>
          </cell>
          <cell r="S580" t="str">
            <v>payé</v>
          </cell>
          <cell r="T580" t="str">
            <v/>
          </cell>
          <cell r="U580">
            <v>20</v>
          </cell>
          <cell r="V580">
            <v>42913</v>
          </cell>
        </row>
        <row r="581">
          <cell r="A581">
            <v>170481</v>
          </cell>
          <cell r="C581">
            <v>42913</v>
          </cell>
          <cell r="D581" t="str">
            <v>x</v>
          </cell>
          <cell r="G581" t="str">
            <v>Osec Sàrl, Daniel Pastore</v>
          </cell>
          <cell r="H581">
            <v>752.8</v>
          </cell>
          <cell r="J581" t="str">
            <v>P</v>
          </cell>
          <cell r="L581">
            <v>42913</v>
          </cell>
          <cell r="N581"/>
          <cell r="O581">
            <v>42943</v>
          </cell>
          <cell r="P581">
            <v>42933</v>
          </cell>
          <cell r="Q581" t="str">
            <v>Raiffeisen</v>
          </cell>
          <cell r="R581" t="str">
            <v/>
          </cell>
          <cell r="S581" t="str">
            <v>payé</v>
          </cell>
          <cell r="T581" t="str">
            <v/>
          </cell>
          <cell r="U581">
            <v>20</v>
          </cell>
          <cell r="V581">
            <v>42914</v>
          </cell>
        </row>
        <row r="582">
          <cell r="A582">
            <v>170494</v>
          </cell>
          <cell r="C582">
            <v>42913</v>
          </cell>
          <cell r="D582" t="str">
            <v>no</v>
          </cell>
          <cell r="E582" t="str">
            <v>Narbutas</v>
          </cell>
          <cell r="G582" t="str">
            <v>Losinger Marazzi SA</v>
          </cell>
          <cell r="H582">
            <v>646.5</v>
          </cell>
          <cell r="J582" t="str">
            <v>P</v>
          </cell>
          <cell r="L582">
            <v>42913</v>
          </cell>
          <cell r="N582"/>
          <cell r="O582">
            <v>42943</v>
          </cell>
          <cell r="P582">
            <v>42943</v>
          </cell>
          <cell r="Q582" t="str">
            <v>Raiffeisen</v>
          </cell>
          <cell r="R582" t="str">
            <v/>
          </cell>
          <cell r="S582" t="str">
            <v>payé</v>
          </cell>
          <cell r="T582" t="str">
            <v/>
          </cell>
          <cell r="U582">
            <v>30</v>
          </cell>
          <cell r="V582">
            <v>42913</v>
          </cell>
        </row>
        <row r="583">
          <cell r="A583">
            <v>170479</v>
          </cell>
          <cell r="C583">
            <v>42913</v>
          </cell>
          <cell r="D583" t="str">
            <v>T</v>
          </cell>
          <cell r="E583" t="str">
            <v>Landi</v>
          </cell>
          <cell r="G583" t="str">
            <v>Steiner AG</v>
          </cell>
          <cell r="H583">
            <v>442.9</v>
          </cell>
          <cell r="J583" t="str">
            <v>P</v>
          </cell>
          <cell r="L583">
            <v>42913</v>
          </cell>
          <cell r="N583" t="str">
            <v>renvoyé le 29.06.17 verrechnet ohne Montage: CHF 390.-</v>
          </cell>
          <cell r="O583">
            <v>42943</v>
          </cell>
          <cell r="P583">
            <v>42957</v>
          </cell>
          <cell r="Q583" t="str">
            <v>Raiffeisen</v>
          </cell>
          <cell r="R583" t="str">
            <v/>
          </cell>
          <cell r="S583" t="str">
            <v>payé</v>
          </cell>
          <cell r="T583" t="str">
            <v/>
          </cell>
          <cell r="U583">
            <v>44</v>
          </cell>
          <cell r="V583">
            <v>42914</v>
          </cell>
        </row>
        <row r="584">
          <cell r="A584">
            <v>170467</v>
          </cell>
          <cell r="C584">
            <v>42913</v>
          </cell>
          <cell r="D584" t="str">
            <v>no</v>
          </cell>
          <cell r="G584" t="str">
            <v>ZED Logistique</v>
          </cell>
          <cell r="H584">
            <v>925.55</v>
          </cell>
          <cell r="J584" t="str">
            <v>P</v>
          </cell>
          <cell r="L584">
            <v>42913</v>
          </cell>
          <cell r="N584"/>
          <cell r="O584">
            <v>42943</v>
          </cell>
          <cell r="P584">
            <v>42964</v>
          </cell>
          <cell r="Q584" t="str">
            <v>Raiffeisen</v>
          </cell>
          <cell r="R584" t="str">
            <v/>
          </cell>
          <cell r="S584" t="str">
            <v>payé</v>
          </cell>
          <cell r="T584" t="str">
            <v/>
          </cell>
          <cell r="U584">
            <v>51</v>
          </cell>
          <cell r="V584">
            <v>42912</v>
          </cell>
        </row>
        <row r="585">
          <cell r="A585">
            <v>170383</v>
          </cell>
          <cell r="C585">
            <v>42913</v>
          </cell>
          <cell r="D585" t="str">
            <v>x</v>
          </cell>
          <cell r="G585" t="str">
            <v>Steiner AG</v>
          </cell>
          <cell r="H585">
            <v>772.95</v>
          </cell>
          <cell r="J585" t="str">
            <v>P</v>
          </cell>
          <cell r="L585">
            <v>42913</v>
          </cell>
          <cell r="N585"/>
          <cell r="O585">
            <v>42943</v>
          </cell>
          <cell r="P585">
            <v>42996</v>
          </cell>
          <cell r="Q585" t="str">
            <v>Raiffeisen</v>
          </cell>
          <cell r="R585" t="str">
            <v/>
          </cell>
          <cell r="S585" t="str">
            <v>payé</v>
          </cell>
          <cell r="T585" t="str">
            <v/>
          </cell>
          <cell r="U585">
            <v>83</v>
          </cell>
          <cell r="V585" t="e">
            <v>#N/A</v>
          </cell>
        </row>
        <row r="586">
          <cell r="A586">
            <v>170488</v>
          </cell>
          <cell r="C586">
            <v>42913</v>
          </cell>
          <cell r="D586" t="str">
            <v>x</v>
          </cell>
          <cell r="G586" t="str">
            <v>Bernycool</v>
          </cell>
          <cell r="H586">
            <v>2819.15</v>
          </cell>
          <cell r="J586" t="str">
            <v>P</v>
          </cell>
          <cell r="L586">
            <v>42913</v>
          </cell>
          <cell r="N586"/>
          <cell r="O586">
            <v>42943</v>
          </cell>
          <cell r="P586">
            <v>42977</v>
          </cell>
          <cell r="Q586" t="str">
            <v>Raiffeisen</v>
          </cell>
          <cell r="R586" t="str">
            <v/>
          </cell>
          <cell r="S586" t="str">
            <v>payé</v>
          </cell>
          <cell r="T586" t="str">
            <v/>
          </cell>
          <cell r="U586">
            <v>64</v>
          </cell>
          <cell r="V586">
            <v>42912</v>
          </cell>
        </row>
        <row r="587">
          <cell r="A587">
            <v>170413</v>
          </cell>
          <cell r="C587">
            <v>42879</v>
          </cell>
          <cell r="D587" t="str">
            <v>no</v>
          </cell>
          <cell r="E587" t="str">
            <v>machine à café</v>
          </cell>
          <cell r="G587" t="str">
            <v>Aromwave SA</v>
          </cell>
          <cell r="H587">
            <v>378</v>
          </cell>
          <cell r="J587" t="str">
            <v>P</v>
          </cell>
          <cell r="L587">
            <v>42879</v>
          </cell>
          <cell r="N587" t="str">
            <v>paiement sept. 2017, GG</v>
          </cell>
          <cell r="O587">
            <v>42909</v>
          </cell>
          <cell r="R587">
            <v>124</v>
          </cell>
          <cell r="S587" t="str">
            <v/>
          </cell>
          <cell r="T587">
            <v>378</v>
          </cell>
          <cell r="U587" t="str">
            <v>ouvert</v>
          </cell>
          <cell r="V587" t="e">
            <v>#N/A</v>
          </cell>
        </row>
        <row r="588">
          <cell r="A588">
            <v>170526</v>
          </cell>
          <cell r="C588">
            <v>42915</v>
          </cell>
          <cell r="D588" t="str">
            <v>no</v>
          </cell>
          <cell r="E588" t="str">
            <v>Montage</v>
          </cell>
          <cell r="G588" t="str">
            <v>Torsten Fratzke</v>
          </cell>
          <cell r="H588">
            <v>52.9</v>
          </cell>
          <cell r="J588" t="str">
            <v>P</v>
          </cell>
          <cell r="L588">
            <v>42915</v>
          </cell>
          <cell r="N588"/>
          <cell r="O588">
            <v>42945</v>
          </cell>
          <cell r="P588">
            <v>42916</v>
          </cell>
          <cell r="Q588" t="str">
            <v>Raiffeisen</v>
          </cell>
          <cell r="R588" t="str">
            <v/>
          </cell>
          <cell r="S588" t="str">
            <v>payé</v>
          </cell>
          <cell r="T588" t="str">
            <v/>
          </cell>
          <cell r="U588">
            <v>1</v>
          </cell>
          <cell r="V588" t="e">
            <v>#N/A</v>
          </cell>
        </row>
        <row r="589">
          <cell r="A589">
            <v>170524</v>
          </cell>
          <cell r="C589">
            <v>42915</v>
          </cell>
          <cell r="D589" t="str">
            <v>no</v>
          </cell>
          <cell r="E589" t="str">
            <v>??</v>
          </cell>
          <cell r="G589" t="str">
            <v>Camandona SA</v>
          </cell>
          <cell r="H589">
            <v>1195.55</v>
          </cell>
          <cell r="J589" t="str">
            <v>P</v>
          </cell>
          <cell r="L589">
            <v>42915</v>
          </cell>
          <cell r="N589"/>
          <cell r="O589">
            <v>42945</v>
          </cell>
          <cell r="P589">
            <v>42930</v>
          </cell>
          <cell r="Q589" t="str">
            <v>Raiffeisen</v>
          </cell>
          <cell r="R589" t="str">
            <v/>
          </cell>
          <cell r="S589" t="str">
            <v>payé</v>
          </cell>
          <cell r="T589" t="str">
            <v/>
          </cell>
          <cell r="U589">
            <v>15</v>
          </cell>
          <cell r="V589">
            <v>42914</v>
          </cell>
        </row>
        <row r="590">
          <cell r="A590">
            <v>170487</v>
          </cell>
          <cell r="C590">
            <v>42915</v>
          </cell>
          <cell r="D590" t="str">
            <v>T</v>
          </cell>
          <cell r="E590" t="str">
            <v>NAR</v>
          </cell>
          <cell r="G590" t="str">
            <v>Grisoni Zaugg SA</v>
          </cell>
          <cell r="H590">
            <v>3499.1</v>
          </cell>
          <cell r="J590" t="str">
            <v>P</v>
          </cell>
          <cell r="L590">
            <v>42915</v>
          </cell>
          <cell r="N590"/>
          <cell r="O590">
            <v>42945</v>
          </cell>
          <cell r="P590">
            <v>42944</v>
          </cell>
          <cell r="Q590" t="str">
            <v>Raiffeisen</v>
          </cell>
          <cell r="R590" t="str">
            <v/>
          </cell>
          <cell r="S590" t="str">
            <v>payé</v>
          </cell>
          <cell r="T590" t="str">
            <v/>
          </cell>
          <cell r="U590">
            <v>29</v>
          </cell>
          <cell r="V590">
            <v>42914</v>
          </cell>
        </row>
        <row r="591">
          <cell r="A591">
            <v>170480</v>
          </cell>
          <cell r="C591">
            <v>42915</v>
          </cell>
          <cell r="D591" t="str">
            <v>no</v>
          </cell>
          <cell r="E591" t="str">
            <v>KIB</v>
          </cell>
          <cell r="G591" t="str">
            <v>AD Expertises Automobiles SA</v>
          </cell>
          <cell r="H591">
            <v>408.25</v>
          </cell>
          <cell r="J591" t="str">
            <v>P</v>
          </cell>
          <cell r="L591">
            <v>42915</v>
          </cell>
          <cell r="N591"/>
          <cell r="O591">
            <v>42945</v>
          </cell>
          <cell r="P591">
            <v>42947</v>
          </cell>
          <cell r="Q591" t="str">
            <v>Raiffeisen</v>
          </cell>
          <cell r="R591" t="str">
            <v/>
          </cell>
          <cell r="S591" t="str">
            <v>payé</v>
          </cell>
          <cell r="T591" t="str">
            <v/>
          </cell>
          <cell r="U591">
            <v>32</v>
          </cell>
          <cell r="V591">
            <v>42915</v>
          </cell>
        </row>
        <row r="592">
          <cell r="A592">
            <v>170438</v>
          </cell>
          <cell r="C592">
            <v>42915</v>
          </cell>
          <cell r="D592" t="str">
            <v>x</v>
          </cell>
          <cell r="G592" t="str">
            <v>Fagsi</v>
          </cell>
          <cell r="H592">
            <v>1790.4</v>
          </cell>
          <cell r="J592" t="str">
            <v>P</v>
          </cell>
          <cell r="L592">
            <v>42915</v>
          </cell>
          <cell r="N592"/>
          <cell r="O592">
            <v>42945</v>
          </cell>
          <cell r="P592">
            <v>42950</v>
          </cell>
          <cell r="Q592" t="str">
            <v>Raiffeisen</v>
          </cell>
          <cell r="R592" t="str">
            <v/>
          </cell>
          <cell r="S592" t="str">
            <v>payé</v>
          </cell>
          <cell r="T592" t="str">
            <v/>
          </cell>
          <cell r="U592">
            <v>35</v>
          </cell>
          <cell r="V592">
            <v>42915</v>
          </cell>
        </row>
        <row r="593">
          <cell r="A593">
            <v>170471</v>
          </cell>
          <cell r="C593">
            <v>42915</v>
          </cell>
          <cell r="D593" t="str">
            <v>no</v>
          </cell>
          <cell r="E593" t="str">
            <v>NAR</v>
          </cell>
          <cell r="G593" t="str">
            <v>HRS Real Estate SA</v>
          </cell>
          <cell r="H593">
            <v>266.75</v>
          </cell>
          <cell r="J593" t="str">
            <v>P</v>
          </cell>
          <cell r="L593">
            <v>42915</v>
          </cell>
          <cell r="N593"/>
          <cell r="O593">
            <v>42945</v>
          </cell>
          <cell r="P593">
            <v>42951</v>
          </cell>
          <cell r="Q593" t="str">
            <v>Raiffeisen</v>
          </cell>
          <cell r="R593" t="str">
            <v/>
          </cell>
          <cell r="S593" t="str">
            <v>payé</v>
          </cell>
          <cell r="T593" t="str">
            <v/>
          </cell>
          <cell r="U593">
            <v>36</v>
          </cell>
          <cell r="V593">
            <v>42914</v>
          </cell>
        </row>
        <row r="594">
          <cell r="A594">
            <v>170442</v>
          </cell>
          <cell r="C594">
            <v>42915</v>
          </cell>
          <cell r="D594" t="str">
            <v>x</v>
          </cell>
          <cell r="G594" t="str">
            <v>Jäggi + Hafter AG</v>
          </cell>
          <cell r="H594">
            <v>538.6</v>
          </cell>
          <cell r="J594" t="str">
            <v>P</v>
          </cell>
          <cell r="L594">
            <v>42915</v>
          </cell>
          <cell r="N594"/>
          <cell r="O594">
            <v>42945</v>
          </cell>
          <cell r="P594">
            <v>42951</v>
          </cell>
          <cell r="Q594" t="str">
            <v>Raiffeisen</v>
          </cell>
          <cell r="R594" t="str">
            <v/>
          </cell>
          <cell r="S594" t="str">
            <v>payé</v>
          </cell>
          <cell r="T594" t="str">
            <v/>
          </cell>
          <cell r="U594">
            <v>36</v>
          </cell>
          <cell r="V594">
            <v>42915</v>
          </cell>
        </row>
        <row r="595">
          <cell r="A595">
            <v>170507</v>
          </cell>
          <cell r="C595">
            <v>42916</v>
          </cell>
          <cell r="D595" t="str">
            <v>no</v>
          </cell>
          <cell r="G595" t="str">
            <v>AMI SA</v>
          </cell>
          <cell r="H595">
            <v>408.25</v>
          </cell>
          <cell r="J595" t="str">
            <v>P</v>
          </cell>
          <cell r="L595">
            <v>42916</v>
          </cell>
          <cell r="O595">
            <v>42946</v>
          </cell>
          <cell r="P595">
            <v>42940</v>
          </cell>
          <cell r="Q595" t="str">
            <v>Raiffeisen</v>
          </cell>
          <cell r="R595" t="str">
            <v/>
          </cell>
          <cell r="S595" t="str">
            <v>payé</v>
          </cell>
          <cell r="T595" t="str">
            <v/>
          </cell>
          <cell r="U595">
            <v>24</v>
          </cell>
          <cell r="V595">
            <v>42916</v>
          </cell>
        </row>
        <row r="596">
          <cell r="A596">
            <v>170491</v>
          </cell>
          <cell r="C596">
            <v>42916</v>
          </cell>
          <cell r="D596" t="str">
            <v>x</v>
          </cell>
          <cell r="G596" t="str">
            <v>LMT</v>
          </cell>
          <cell r="H596">
            <v>319.64999999999998</v>
          </cell>
          <cell r="J596" t="str">
            <v>P</v>
          </cell>
          <cell r="L596">
            <v>42916</v>
          </cell>
          <cell r="N596"/>
          <cell r="O596">
            <v>42946</v>
          </cell>
          <cell r="P596">
            <v>42943</v>
          </cell>
          <cell r="Q596" t="str">
            <v>Raiffeisen</v>
          </cell>
          <cell r="R596" t="str">
            <v/>
          </cell>
          <cell r="S596" t="str">
            <v>payé</v>
          </cell>
          <cell r="T596" t="str">
            <v/>
          </cell>
          <cell r="U596">
            <v>27</v>
          </cell>
          <cell r="V596">
            <v>42916</v>
          </cell>
        </row>
        <row r="597">
          <cell r="A597">
            <v>170474</v>
          </cell>
          <cell r="C597">
            <v>42916</v>
          </cell>
          <cell r="D597" t="str">
            <v>T</v>
          </cell>
          <cell r="E597" t="str">
            <v>OD</v>
          </cell>
          <cell r="G597" t="str">
            <v>Groupement Pont sur la Paudèze (Frutiger SA)</v>
          </cell>
          <cell r="H597">
            <v>703.95</v>
          </cell>
          <cell r="J597" t="str">
            <v>P</v>
          </cell>
          <cell r="L597">
            <v>42916</v>
          </cell>
          <cell r="N597"/>
          <cell r="O597">
            <v>42946</v>
          </cell>
          <cell r="P597">
            <v>42947</v>
          </cell>
          <cell r="Q597" t="str">
            <v>Raiffeisen</v>
          </cell>
          <cell r="R597" t="str">
            <v/>
          </cell>
          <cell r="S597" t="str">
            <v>payé</v>
          </cell>
          <cell r="T597" t="str">
            <v/>
          </cell>
          <cell r="U597">
            <v>31</v>
          </cell>
          <cell r="V597">
            <v>42916</v>
          </cell>
        </row>
        <row r="598">
          <cell r="A598">
            <v>170535</v>
          </cell>
          <cell r="C598">
            <v>42916</v>
          </cell>
          <cell r="D598" t="str">
            <v>x</v>
          </cell>
          <cell r="G598" t="str">
            <v>Dénériaz SA</v>
          </cell>
          <cell r="H598">
            <v>353.25</v>
          </cell>
          <cell r="J598" t="str">
            <v>P</v>
          </cell>
          <cell r="L598">
            <v>42916</v>
          </cell>
          <cell r="N598"/>
          <cell r="O598">
            <v>42946</v>
          </cell>
          <cell r="P598">
            <v>42951</v>
          </cell>
          <cell r="Q598" t="str">
            <v>Raiffeisen</v>
          </cell>
          <cell r="R598" t="str">
            <v/>
          </cell>
          <cell r="S598" t="str">
            <v>payé</v>
          </cell>
          <cell r="T598" t="str">
            <v/>
          </cell>
          <cell r="U598">
            <v>35</v>
          </cell>
          <cell r="V598">
            <v>42916</v>
          </cell>
        </row>
        <row r="599">
          <cell r="A599">
            <v>493</v>
          </cell>
          <cell r="B599"/>
          <cell r="C599">
            <v>42920</v>
          </cell>
          <cell r="D599" t="str">
            <v>x</v>
          </cell>
          <cell r="E599"/>
          <cell r="F599"/>
          <cell r="G599" t="str">
            <v>TransCréa Sàrl</v>
          </cell>
          <cell r="H599">
            <v>199</v>
          </cell>
          <cell r="I599"/>
          <cell r="J599" t="str">
            <v>C</v>
          </cell>
          <cell r="K599"/>
          <cell r="L599">
            <v>42920</v>
          </cell>
          <cell r="M599"/>
          <cell r="N599"/>
          <cell r="O599">
            <v>42950</v>
          </cell>
          <cell r="P599">
            <v>42920</v>
          </cell>
          <cell r="Q599" t="str">
            <v>Caisse</v>
          </cell>
          <cell r="R599" t="str">
            <v/>
          </cell>
          <cell r="S599" t="str">
            <v>payé</v>
          </cell>
          <cell r="T599" t="str">
            <v/>
          </cell>
          <cell r="U599">
            <v>0</v>
          </cell>
          <cell r="V599" t="e">
            <v>#N/A</v>
          </cell>
          <cell r="W599"/>
          <cell r="X599"/>
          <cell r="Y599"/>
          <cell r="Z599"/>
        </row>
        <row r="600">
          <cell r="A600">
            <v>170539</v>
          </cell>
          <cell r="C600">
            <v>42920</v>
          </cell>
          <cell r="D600" t="str">
            <v>x</v>
          </cell>
          <cell r="G600" t="str">
            <v>Christophe Dumas</v>
          </cell>
          <cell r="H600">
            <v>490.7</v>
          </cell>
          <cell r="I600">
            <v>9.4700000000000006</v>
          </cell>
          <cell r="J600" t="str">
            <v>A</v>
          </cell>
          <cell r="L600">
            <v>42921</v>
          </cell>
          <cell r="N600" t="str">
            <v>payé MC le 02.07.17, recu CHF 481.23</v>
          </cell>
          <cell r="O600">
            <v>42950</v>
          </cell>
          <cell r="P600">
            <v>42933</v>
          </cell>
          <cell r="Q600" t="str">
            <v>CCP</v>
          </cell>
          <cell r="R600" t="str">
            <v/>
          </cell>
          <cell r="S600" t="str">
            <v>payé</v>
          </cell>
          <cell r="T600" t="str">
            <v/>
          </cell>
          <cell r="U600">
            <v>12</v>
          </cell>
          <cell r="V600">
            <v>42923</v>
          </cell>
        </row>
        <row r="601">
          <cell r="A601">
            <v>492</v>
          </cell>
          <cell r="C601">
            <v>42919</v>
          </cell>
          <cell r="D601" t="str">
            <v>x</v>
          </cell>
          <cell r="G601" t="str">
            <v>J.-B. Racine</v>
          </cell>
          <cell r="H601">
            <v>239</v>
          </cell>
          <cell r="J601" t="str">
            <v>S</v>
          </cell>
          <cell r="L601">
            <v>42919</v>
          </cell>
          <cell r="N601"/>
          <cell r="O601">
            <v>42949</v>
          </cell>
          <cell r="P601">
            <v>42923</v>
          </cell>
          <cell r="Q601" t="str">
            <v>Raiffeisen</v>
          </cell>
          <cell r="R601" t="str">
            <v/>
          </cell>
          <cell r="S601" t="str">
            <v>payé</v>
          </cell>
          <cell r="T601" t="str">
            <v/>
          </cell>
          <cell r="U601">
            <v>4</v>
          </cell>
          <cell r="V601" t="e">
            <v>#N/A</v>
          </cell>
        </row>
        <row r="602">
          <cell r="A602">
            <v>170506</v>
          </cell>
          <cell r="C602">
            <v>42920</v>
          </cell>
          <cell r="D602" t="str">
            <v>no</v>
          </cell>
          <cell r="E602" t="str">
            <v>KIB</v>
          </cell>
          <cell r="G602" t="str">
            <v>Grisoni Zaugg SA</v>
          </cell>
          <cell r="H602">
            <v>626.4</v>
          </cell>
          <cell r="J602" t="str">
            <v>P</v>
          </cell>
          <cell r="L602">
            <v>42920</v>
          </cell>
          <cell r="N602"/>
          <cell r="O602">
            <v>42950</v>
          </cell>
          <cell r="P602">
            <v>42944</v>
          </cell>
          <cell r="Q602" t="str">
            <v>Raiffeisen</v>
          </cell>
          <cell r="R602" t="str">
            <v/>
          </cell>
          <cell r="S602" t="str">
            <v>payé</v>
          </cell>
          <cell r="T602" t="str">
            <v/>
          </cell>
          <cell r="U602">
            <v>24</v>
          </cell>
          <cell r="V602">
            <v>42920</v>
          </cell>
        </row>
        <row r="603">
          <cell r="A603">
            <v>170527</v>
          </cell>
          <cell r="C603">
            <v>42920</v>
          </cell>
          <cell r="D603" t="str">
            <v>no</v>
          </cell>
          <cell r="E603" t="str">
            <v>EAU</v>
          </cell>
          <cell r="G603" t="str">
            <v>Frutiger Bussigny</v>
          </cell>
          <cell r="H603">
            <v>254</v>
          </cell>
          <cell r="J603" t="str">
            <v>P</v>
          </cell>
          <cell r="L603">
            <v>42920</v>
          </cell>
          <cell r="N603"/>
          <cell r="O603">
            <v>42950</v>
          </cell>
          <cell r="P603">
            <v>42950</v>
          </cell>
          <cell r="Q603" t="str">
            <v>Raiffeisen</v>
          </cell>
          <cell r="R603" t="str">
            <v/>
          </cell>
          <cell r="S603" t="str">
            <v>payé</v>
          </cell>
          <cell r="T603" t="str">
            <v/>
          </cell>
          <cell r="U603">
            <v>30</v>
          </cell>
          <cell r="V603">
            <v>42919</v>
          </cell>
        </row>
        <row r="604">
          <cell r="A604">
            <v>170399</v>
          </cell>
          <cell r="C604">
            <v>42920</v>
          </cell>
          <cell r="D604" t="str">
            <v>no</v>
          </cell>
          <cell r="E604" t="str">
            <v>DIV</v>
          </cell>
          <cell r="G604" t="str">
            <v>Frutiger Bussigny</v>
          </cell>
          <cell r="H604">
            <v>25.9</v>
          </cell>
          <cell r="J604" t="str">
            <v>P</v>
          </cell>
          <cell r="L604">
            <v>42920</v>
          </cell>
          <cell r="N604"/>
          <cell r="O604">
            <v>42950</v>
          </cell>
          <cell r="P604">
            <v>42950</v>
          </cell>
          <cell r="Q604" t="str">
            <v>Raiffeisen</v>
          </cell>
          <cell r="R604" t="str">
            <v/>
          </cell>
          <cell r="S604" t="str">
            <v>payé</v>
          </cell>
          <cell r="T604" t="str">
            <v/>
          </cell>
          <cell r="U604">
            <v>30</v>
          </cell>
          <cell r="V604">
            <v>42919</v>
          </cell>
        </row>
        <row r="605">
          <cell r="A605">
            <v>170478</v>
          </cell>
          <cell r="B605"/>
          <cell r="C605">
            <v>42920</v>
          </cell>
          <cell r="D605" t="str">
            <v>no</v>
          </cell>
          <cell r="E605" t="str">
            <v>KIB</v>
          </cell>
          <cell r="F605"/>
          <cell r="G605" t="str">
            <v>Implenia</v>
          </cell>
          <cell r="H605">
            <v>915.85</v>
          </cell>
          <cell r="I605"/>
          <cell r="J605" t="str">
            <v>M</v>
          </cell>
          <cell r="K605"/>
          <cell r="L605">
            <v>42920</v>
          </cell>
          <cell r="M605"/>
          <cell r="N605" t="str">
            <v>en attend pour Kostenstelle</v>
          </cell>
          <cell r="O605">
            <v>42950</v>
          </cell>
          <cell r="P605">
            <v>42964</v>
          </cell>
          <cell r="Q605" t="str">
            <v>Raiffeisen</v>
          </cell>
          <cell r="R605" t="str">
            <v/>
          </cell>
          <cell r="S605" t="str">
            <v>payé</v>
          </cell>
          <cell r="T605" t="str">
            <v/>
          </cell>
          <cell r="U605">
            <v>44</v>
          </cell>
          <cell r="V605">
            <v>42915</v>
          </cell>
          <cell r="W605"/>
          <cell r="X605"/>
          <cell r="Y605"/>
          <cell r="Z605"/>
        </row>
        <row r="606">
          <cell r="A606">
            <v>170496</v>
          </cell>
          <cell r="C606">
            <v>42920</v>
          </cell>
          <cell r="D606" t="str">
            <v>no</v>
          </cell>
          <cell r="E606" t="str">
            <v>KIB</v>
          </cell>
          <cell r="G606" t="str">
            <v>Implenia</v>
          </cell>
          <cell r="H606">
            <v>915.85</v>
          </cell>
          <cell r="J606" t="str">
            <v>M</v>
          </cell>
          <cell r="L606">
            <v>42920</v>
          </cell>
          <cell r="N606"/>
          <cell r="O606">
            <v>42950</v>
          </cell>
          <cell r="P606">
            <v>42964</v>
          </cell>
          <cell r="Q606" t="str">
            <v>Raiffeisen</v>
          </cell>
          <cell r="R606" t="str">
            <v/>
          </cell>
          <cell r="S606" t="str">
            <v>payé</v>
          </cell>
          <cell r="T606" t="str">
            <v/>
          </cell>
          <cell r="U606">
            <v>44</v>
          </cell>
          <cell r="V606">
            <v>42920</v>
          </cell>
        </row>
        <row r="607">
          <cell r="A607">
            <v>170511</v>
          </cell>
          <cell r="C607">
            <v>42920</v>
          </cell>
          <cell r="D607" t="str">
            <v>no</v>
          </cell>
          <cell r="E607" t="str">
            <v>EAU</v>
          </cell>
          <cell r="G607" t="str">
            <v>Implenia</v>
          </cell>
          <cell r="H607">
            <v>508</v>
          </cell>
          <cell r="J607" t="str">
            <v>M</v>
          </cell>
          <cell r="L607">
            <v>42920</v>
          </cell>
          <cell r="N607"/>
          <cell r="O607">
            <v>42950</v>
          </cell>
          <cell r="P607">
            <v>42964</v>
          </cell>
          <cell r="Q607" t="str">
            <v>Raiffeisen</v>
          </cell>
          <cell r="R607" t="str">
            <v/>
          </cell>
          <cell r="S607" t="str">
            <v>payé</v>
          </cell>
          <cell r="T607" t="str">
            <v/>
          </cell>
          <cell r="U607">
            <v>44</v>
          </cell>
          <cell r="V607">
            <v>42912</v>
          </cell>
        </row>
        <row r="608">
          <cell r="A608">
            <v>170509</v>
          </cell>
          <cell r="C608">
            <v>42920</v>
          </cell>
          <cell r="D608" t="str">
            <v>no</v>
          </cell>
          <cell r="E608" t="str">
            <v>EAU</v>
          </cell>
          <cell r="G608" t="str">
            <v>Laurent Membrez SA</v>
          </cell>
          <cell r="H608">
            <v>1016</v>
          </cell>
          <cell r="J608" t="str">
            <v>P</v>
          </cell>
          <cell r="L608">
            <v>42920</v>
          </cell>
          <cell r="N608"/>
          <cell r="O608">
            <v>42950</v>
          </cell>
          <cell r="P608">
            <v>42963</v>
          </cell>
          <cell r="Q608" t="str">
            <v>Raiffeisen</v>
          </cell>
          <cell r="R608" t="str">
            <v/>
          </cell>
          <cell r="S608" t="str">
            <v>payé</v>
          </cell>
          <cell r="T608" t="str">
            <v/>
          </cell>
          <cell r="U608">
            <v>43</v>
          </cell>
          <cell r="V608">
            <v>42920</v>
          </cell>
        </row>
        <row r="609">
          <cell r="A609">
            <v>170516</v>
          </cell>
          <cell r="C609">
            <v>42920</v>
          </cell>
          <cell r="D609" t="str">
            <v>no</v>
          </cell>
          <cell r="E609" t="str">
            <v>KIB</v>
          </cell>
          <cell r="G609" t="str">
            <v>ZED Logistique</v>
          </cell>
          <cell r="H609">
            <v>494.65</v>
          </cell>
          <cell r="J609" t="str">
            <v>P</v>
          </cell>
          <cell r="L609">
            <v>42920</v>
          </cell>
          <cell r="N609"/>
          <cell r="O609">
            <v>42950</v>
          </cell>
          <cell r="P609">
            <v>42964</v>
          </cell>
          <cell r="Q609" t="str">
            <v>Raiffeisen</v>
          </cell>
          <cell r="R609" t="str">
            <v/>
          </cell>
          <cell r="S609" t="str">
            <v>payé</v>
          </cell>
          <cell r="T609" t="str">
            <v/>
          </cell>
          <cell r="U609">
            <v>44</v>
          </cell>
          <cell r="V609">
            <v>42920</v>
          </cell>
        </row>
        <row r="610">
          <cell r="A610">
            <v>170493</v>
          </cell>
          <cell r="C610">
            <v>42921</v>
          </cell>
          <cell r="D610" t="str">
            <v>no</v>
          </cell>
          <cell r="E610" t="str">
            <v>café retour 50kg</v>
          </cell>
          <cell r="G610" t="str">
            <v>Belloni SA</v>
          </cell>
          <cell r="H610">
            <v>604.75</v>
          </cell>
          <cell r="J610" t="str">
            <v>R</v>
          </cell>
          <cell r="L610">
            <v>42921</v>
          </cell>
          <cell r="N610"/>
          <cell r="O610">
            <v>42951</v>
          </cell>
          <cell r="P610">
            <v>42921</v>
          </cell>
          <cell r="Q610" t="str">
            <v>Raiffeisen</v>
          </cell>
          <cell r="R610" t="str">
            <v/>
          </cell>
          <cell r="S610" t="str">
            <v>payé</v>
          </cell>
          <cell r="T610" t="str">
            <v/>
          </cell>
          <cell r="U610">
            <v>0</v>
          </cell>
          <cell r="V610">
            <v>42921</v>
          </cell>
        </row>
        <row r="611">
          <cell r="A611">
            <v>170497</v>
          </cell>
          <cell r="C611">
            <v>42920</v>
          </cell>
          <cell r="D611" t="str">
            <v>no</v>
          </cell>
          <cell r="E611" t="str">
            <v>KIB</v>
          </cell>
          <cell r="G611" t="str">
            <v>Orllati Logistique SA</v>
          </cell>
          <cell r="H611">
            <v>1632.95</v>
          </cell>
          <cell r="J611" t="str">
            <v>P</v>
          </cell>
          <cell r="L611">
            <v>42920</v>
          </cell>
          <cell r="N611"/>
          <cell r="O611">
            <v>42950</v>
          </cell>
          <cell r="P611">
            <v>42972</v>
          </cell>
          <cell r="Q611" t="str">
            <v>Raiffeisen</v>
          </cell>
          <cell r="R611" t="str">
            <v/>
          </cell>
          <cell r="S611" t="str">
            <v>payé</v>
          </cell>
          <cell r="T611" t="str">
            <v/>
          </cell>
          <cell r="U611">
            <v>52</v>
          </cell>
          <cell r="V611">
            <v>42920</v>
          </cell>
        </row>
        <row r="612">
          <cell r="A612">
            <v>494</v>
          </cell>
          <cell r="C612">
            <v>42921</v>
          </cell>
          <cell r="D612" t="str">
            <v>x</v>
          </cell>
          <cell r="G612" t="str">
            <v>City-Services &amp; Finitions Sàrl</v>
          </cell>
          <cell r="H612">
            <v>480.85</v>
          </cell>
          <cell r="I612">
            <v>7.21</v>
          </cell>
          <cell r="J612" t="str">
            <v>S</v>
          </cell>
          <cell r="L612">
            <v>42921</v>
          </cell>
          <cell r="N612"/>
          <cell r="O612">
            <v>42951</v>
          </cell>
          <cell r="P612">
            <v>42928</v>
          </cell>
          <cell r="Q612" t="str">
            <v>Raiffeisen</v>
          </cell>
          <cell r="R612" t="str">
            <v/>
          </cell>
          <cell r="S612" t="str">
            <v>payé</v>
          </cell>
          <cell r="T612" t="str">
            <v/>
          </cell>
          <cell r="U612">
            <v>7</v>
          </cell>
          <cell r="V612">
            <v>42921</v>
          </cell>
        </row>
        <row r="613">
          <cell r="A613">
            <v>170549</v>
          </cell>
          <cell r="C613">
            <v>42921</v>
          </cell>
          <cell r="D613" t="str">
            <v>x</v>
          </cell>
          <cell r="G613" t="str">
            <v>ECM</v>
          </cell>
          <cell r="H613">
            <v>158.80000000000001</v>
          </cell>
          <cell r="J613" t="str">
            <v>P</v>
          </cell>
          <cell r="L613">
            <v>42921</v>
          </cell>
          <cell r="N613" t="str">
            <v>deduit CHF 3.55 TTC car trop facturé 170362</v>
          </cell>
          <cell r="O613">
            <v>42951</v>
          </cell>
          <cell r="P613">
            <v>42928</v>
          </cell>
          <cell r="Q613" t="str">
            <v>Raiffeisen</v>
          </cell>
          <cell r="R613" t="str">
            <v/>
          </cell>
          <cell r="S613" t="str">
            <v>payé</v>
          </cell>
          <cell r="T613" t="str">
            <v/>
          </cell>
          <cell r="U613">
            <v>7</v>
          </cell>
          <cell r="V613">
            <v>42921</v>
          </cell>
        </row>
        <row r="614">
          <cell r="A614">
            <v>170500</v>
          </cell>
          <cell r="C614">
            <v>42921</v>
          </cell>
          <cell r="D614" t="str">
            <v>no</v>
          </cell>
          <cell r="E614" t="str">
            <v>KIB</v>
          </cell>
          <cell r="G614" t="str">
            <v>Maulini SA</v>
          </cell>
          <cell r="H614">
            <v>187.9</v>
          </cell>
          <cell r="J614" t="str">
            <v>P</v>
          </cell>
          <cell r="L614">
            <v>42921</v>
          </cell>
          <cell r="N614"/>
          <cell r="O614">
            <v>42951</v>
          </cell>
          <cell r="P614">
            <v>42940</v>
          </cell>
          <cell r="Q614" t="str">
            <v>Raiffeisen</v>
          </cell>
          <cell r="R614" t="str">
            <v/>
          </cell>
          <cell r="S614" t="str">
            <v>payé</v>
          </cell>
          <cell r="T614" t="str">
            <v/>
          </cell>
          <cell r="U614">
            <v>19</v>
          </cell>
          <cell r="V614">
            <v>42921</v>
          </cell>
        </row>
        <row r="615">
          <cell r="A615">
            <v>170431</v>
          </cell>
          <cell r="C615">
            <v>42921</v>
          </cell>
          <cell r="D615" t="str">
            <v>no</v>
          </cell>
          <cell r="E615" t="str">
            <v>NAR</v>
          </cell>
          <cell r="G615" t="str">
            <v>Malley Clinic</v>
          </cell>
          <cell r="H615">
            <v>269.3</v>
          </cell>
          <cell r="J615" t="str">
            <v>P</v>
          </cell>
          <cell r="L615">
            <v>42921</v>
          </cell>
          <cell r="N615"/>
          <cell r="O615">
            <v>42951</v>
          </cell>
          <cell r="P615">
            <v>42944</v>
          </cell>
          <cell r="Q615" t="str">
            <v>Raiffeisen</v>
          </cell>
          <cell r="R615" t="str">
            <v/>
          </cell>
          <cell r="S615" t="str">
            <v>payé</v>
          </cell>
          <cell r="T615" t="str">
            <v/>
          </cell>
          <cell r="U615">
            <v>23</v>
          </cell>
          <cell r="V615">
            <v>42921</v>
          </cell>
        </row>
        <row r="616">
          <cell r="A616">
            <v>170528</v>
          </cell>
          <cell r="C616">
            <v>42921</v>
          </cell>
          <cell r="D616" t="str">
            <v>no</v>
          </cell>
          <cell r="E616" t="str">
            <v>OD</v>
          </cell>
          <cell r="G616" t="str">
            <v>AD Expertises Automobiles SA</v>
          </cell>
          <cell r="H616">
            <v>116.1</v>
          </cell>
          <cell r="J616" t="str">
            <v>P</v>
          </cell>
          <cell r="K616" t="str">
            <v>personnel</v>
          </cell>
          <cell r="L616">
            <v>42921</v>
          </cell>
          <cell r="N616"/>
          <cell r="O616">
            <v>42951</v>
          </cell>
          <cell r="P616">
            <v>42947</v>
          </cell>
          <cell r="Q616" t="str">
            <v>Raiffeisen</v>
          </cell>
          <cell r="R616" t="str">
            <v/>
          </cell>
          <cell r="S616" t="str">
            <v>payé</v>
          </cell>
          <cell r="T616" t="str">
            <v/>
          </cell>
          <cell r="U616">
            <v>26</v>
          </cell>
          <cell r="V616">
            <v>42921</v>
          </cell>
        </row>
        <row r="617">
          <cell r="A617">
            <v>170547</v>
          </cell>
          <cell r="C617">
            <v>42921</v>
          </cell>
          <cell r="D617" t="str">
            <v>x</v>
          </cell>
          <cell r="G617" t="str">
            <v>Frutiger SA Vaud</v>
          </cell>
          <cell r="H617">
            <v>800.3</v>
          </cell>
          <cell r="J617" t="str">
            <v>P</v>
          </cell>
          <cell r="L617">
            <v>42921</v>
          </cell>
          <cell r="N617"/>
          <cell r="O617">
            <v>42951</v>
          </cell>
          <cell r="P617">
            <v>42963</v>
          </cell>
          <cell r="Q617" t="str">
            <v>Raiffeisen</v>
          </cell>
          <cell r="R617" t="str">
            <v/>
          </cell>
          <cell r="S617" t="str">
            <v>payé</v>
          </cell>
          <cell r="T617" t="str">
            <v/>
          </cell>
          <cell r="U617">
            <v>42</v>
          </cell>
          <cell r="V617">
            <v>42921</v>
          </cell>
        </row>
        <row r="618">
          <cell r="A618">
            <v>170190</v>
          </cell>
          <cell r="C618">
            <v>42921</v>
          </cell>
          <cell r="D618" t="str">
            <v>no</v>
          </cell>
          <cell r="E618" t="str">
            <v>KIB</v>
          </cell>
          <cell r="G618" t="str">
            <v>Marti Construction</v>
          </cell>
          <cell r="H618">
            <v>989.3</v>
          </cell>
          <cell r="J618" t="str">
            <v>P</v>
          </cell>
          <cell r="L618">
            <v>42921</v>
          </cell>
          <cell r="N618"/>
          <cell r="O618">
            <v>42951</v>
          </cell>
          <cell r="P618">
            <v>42965</v>
          </cell>
          <cell r="Q618" t="str">
            <v>Raiffeisen</v>
          </cell>
          <cell r="R618" t="str">
            <v/>
          </cell>
          <cell r="S618" t="str">
            <v>payé</v>
          </cell>
          <cell r="T618" t="str">
            <v/>
          </cell>
          <cell r="U618">
            <v>44</v>
          </cell>
          <cell r="V618">
            <v>42916</v>
          </cell>
        </row>
        <row r="619">
          <cell r="A619">
            <v>170498</v>
          </cell>
          <cell r="C619">
            <v>42921</v>
          </cell>
          <cell r="D619" t="str">
            <v>no</v>
          </cell>
          <cell r="E619" t="str">
            <v>EAU</v>
          </cell>
          <cell r="G619" t="str">
            <v>Camandona SA</v>
          </cell>
          <cell r="H619">
            <v>762.1</v>
          </cell>
          <cell r="J619" t="str">
            <v>P</v>
          </cell>
          <cell r="L619">
            <v>42921</v>
          </cell>
          <cell r="N619"/>
          <cell r="O619">
            <v>42951</v>
          </cell>
          <cell r="P619">
            <v>42971</v>
          </cell>
          <cell r="Q619" t="str">
            <v>Raiffeisen</v>
          </cell>
          <cell r="R619" t="str">
            <v/>
          </cell>
          <cell r="S619" t="str">
            <v>payé</v>
          </cell>
          <cell r="T619" t="str">
            <v/>
          </cell>
          <cell r="U619">
            <v>50</v>
          </cell>
          <cell r="V619">
            <v>42919</v>
          </cell>
        </row>
        <row r="620">
          <cell r="A620">
            <v>170544</v>
          </cell>
          <cell r="C620">
            <v>42921</v>
          </cell>
          <cell r="D620" t="str">
            <v>no</v>
          </cell>
          <cell r="E620" t="str">
            <v>EAU</v>
          </cell>
          <cell r="G620" t="str">
            <v>Camandona SA</v>
          </cell>
          <cell r="H620">
            <v>597.79999999999995</v>
          </cell>
          <cell r="J620" t="str">
            <v>P</v>
          </cell>
          <cell r="L620">
            <v>42921</v>
          </cell>
          <cell r="N620"/>
          <cell r="O620">
            <v>42951</v>
          </cell>
          <cell r="P620">
            <v>42971</v>
          </cell>
          <cell r="Q620" t="str">
            <v>Raiffeisen</v>
          </cell>
          <cell r="R620" t="str">
            <v/>
          </cell>
          <cell r="S620" t="str">
            <v>payé</v>
          </cell>
          <cell r="T620" t="str">
            <v/>
          </cell>
          <cell r="U620">
            <v>50</v>
          </cell>
          <cell r="V620">
            <v>42920</v>
          </cell>
        </row>
        <row r="621">
          <cell r="A621">
            <v>170513</v>
          </cell>
          <cell r="C621">
            <v>42921</v>
          </cell>
          <cell r="D621" t="str">
            <v>x</v>
          </cell>
          <cell r="G621" t="str">
            <v>Commune de Martigny</v>
          </cell>
          <cell r="H621">
            <v>3196.25</v>
          </cell>
          <cell r="J621" t="str">
            <v>P</v>
          </cell>
          <cell r="L621">
            <v>42921</v>
          </cell>
          <cell r="N621"/>
          <cell r="O621">
            <v>42951</v>
          </cell>
          <cell r="P621">
            <v>42969</v>
          </cell>
          <cell r="Q621" t="str">
            <v>Raiffeisen</v>
          </cell>
          <cell r="R621" t="str">
            <v/>
          </cell>
          <cell r="S621" t="str">
            <v>payé</v>
          </cell>
          <cell r="T621" t="str">
            <v/>
          </cell>
          <cell r="U621">
            <v>48</v>
          </cell>
          <cell r="V621">
            <v>42921</v>
          </cell>
        </row>
        <row r="622">
          <cell r="A622">
            <v>170518</v>
          </cell>
          <cell r="C622">
            <v>42921</v>
          </cell>
          <cell r="D622" t="str">
            <v>x</v>
          </cell>
          <cell r="G622" t="str">
            <v>Scrasa SA</v>
          </cell>
          <cell r="H622">
            <v>1931.7</v>
          </cell>
          <cell r="J622" t="str">
            <v>P</v>
          </cell>
          <cell r="L622">
            <v>42921</v>
          </cell>
          <cell r="N622"/>
          <cell r="O622">
            <v>42951</v>
          </cell>
          <cell r="P622">
            <v>42971</v>
          </cell>
          <cell r="Q622" t="str">
            <v>Raiffeisen</v>
          </cell>
          <cell r="R622" t="str">
            <v/>
          </cell>
          <cell r="S622" t="str">
            <v>payé</v>
          </cell>
          <cell r="T622" t="str">
            <v/>
          </cell>
          <cell r="U622">
            <v>50</v>
          </cell>
          <cell r="V622">
            <v>42921</v>
          </cell>
        </row>
        <row r="623">
          <cell r="A623">
            <v>170385</v>
          </cell>
          <cell r="C623">
            <v>42922</v>
          </cell>
          <cell r="D623" t="str">
            <v>no</v>
          </cell>
          <cell r="E623" t="str">
            <v>NAR</v>
          </cell>
          <cell r="G623" t="str">
            <v>Losinger Marazzi SA</v>
          </cell>
          <cell r="H623">
            <v>584.95000000000005</v>
          </cell>
          <cell r="J623" t="str">
            <v>P</v>
          </cell>
          <cell r="L623">
            <v>42922</v>
          </cell>
          <cell r="N623"/>
          <cell r="O623">
            <v>42952</v>
          </cell>
          <cell r="P623">
            <v>42951</v>
          </cell>
          <cell r="Q623" t="str">
            <v>Raiffeisen</v>
          </cell>
          <cell r="R623" t="str">
            <v/>
          </cell>
          <cell r="S623" t="str">
            <v>payé</v>
          </cell>
          <cell r="T623" t="str">
            <v/>
          </cell>
          <cell r="U623">
            <v>29</v>
          </cell>
          <cell r="V623">
            <v>42922</v>
          </cell>
        </row>
        <row r="624">
          <cell r="A624">
            <v>170530</v>
          </cell>
          <cell r="C624">
            <v>42922</v>
          </cell>
          <cell r="D624" t="str">
            <v>x</v>
          </cell>
          <cell r="G624" t="str">
            <v>Implenia</v>
          </cell>
          <cell r="H624">
            <v>3786.35</v>
          </cell>
          <cell r="J624" t="str">
            <v>P</v>
          </cell>
          <cell r="L624">
            <v>42922</v>
          </cell>
          <cell r="N624"/>
          <cell r="O624">
            <v>42952</v>
          </cell>
          <cell r="P624">
            <v>42964</v>
          </cell>
          <cell r="Q624" t="str">
            <v>Raiffeisen</v>
          </cell>
          <cell r="R624" t="str">
            <v/>
          </cell>
          <cell r="S624" t="str">
            <v>payé</v>
          </cell>
          <cell r="T624" t="str">
            <v/>
          </cell>
          <cell r="U624">
            <v>42</v>
          </cell>
          <cell r="V624">
            <v>42922</v>
          </cell>
        </row>
        <row r="625">
          <cell r="A625">
            <v>170490</v>
          </cell>
          <cell r="C625">
            <v>42922</v>
          </cell>
          <cell r="D625" t="str">
            <v>x</v>
          </cell>
          <cell r="G625" t="str">
            <v>AMI SA / Orllati</v>
          </cell>
          <cell r="H625">
            <v>889.35</v>
          </cell>
          <cell r="J625" t="str">
            <v>P</v>
          </cell>
          <cell r="L625">
            <v>42922</v>
          </cell>
          <cell r="N625"/>
          <cell r="O625">
            <v>42952</v>
          </cell>
          <cell r="P625">
            <v>42972</v>
          </cell>
          <cell r="Q625" t="str">
            <v>Raiffeisen</v>
          </cell>
          <cell r="R625" t="str">
            <v/>
          </cell>
          <cell r="S625" t="str">
            <v>payé</v>
          </cell>
          <cell r="T625" t="str">
            <v/>
          </cell>
          <cell r="U625">
            <v>50</v>
          </cell>
          <cell r="V625">
            <v>42922</v>
          </cell>
        </row>
        <row r="626">
          <cell r="A626">
            <v>170473</v>
          </cell>
          <cell r="C626">
            <v>42922</v>
          </cell>
          <cell r="D626" t="str">
            <v>T</v>
          </cell>
          <cell r="G626" t="str">
            <v>Complex Group AG</v>
          </cell>
          <cell r="H626">
            <v>2115</v>
          </cell>
          <cell r="J626" t="str">
            <v>P</v>
          </cell>
          <cell r="L626">
            <v>42922</v>
          </cell>
          <cell r="N626" t="str">
            <v>paiement S34/35 renvoyé le 23.08.17 par Mail car mauvais adresse, normalement 60 jours</v>
          </cell>
          <cell r="O626">
            <v>42952</v>
          </cell>
          <cell r="P626">
            <v>42982</v>
          </cell>
          <cell r="Q626" t="str">
            <v>Raiffeisen</v>
          </cell>
          <cell r="R626" t="str">
            <v/>
          </cell>
          <cell r="S626" t="str">
            <v>payé</v>
          </cell>
          <cell r="T626" t="str">
            <v/>
          </cell>
          <cell r="U626">
            <v>60</v>
          </cell>
          <cell r="V626">
            <v>42922</v>
          </cell>
        </row>
        <row r="627">
          <cell r="A627">
            <v>170475</v>
          </cell>
          <cell r="C627">
            <v>42922</v>
          </cell>
          <cell r="D627" t="str">
            <v>x</v>
          </cell>
          <cell r="G627" t="str">
            <v>Orllati Logistique SA</v>
          </cell>
          <cell r="H627">
            <v>1482.3</v>
          </cell>
          <cell r="J627" t="str">
            <v>P</v>
          </cell>
          <cell r="L627">
            <v>42922</v>
          </cell>
          <cell r="N627"/>
          <cell r="O627">
            <v>42952</v>
          </cell>
          <cell r="P627">
            <v>42972</v>
          </cell>
          <cell r="Q627" t="str">
            <v>Raiffeisen</v>
          </cell>
          <cell r="R627" t="str">
            <v/>
          </cell>
          <cell r="S627" t="str">
            <v>payé</v>
          </cell>
          <cell r="T627" t="str">
            <v/>
          </cell>
          <cell r="U627">
            <v>50</v>
          </cell>
          <cell r="V627">
            <v>42922</v>
          </cell>
        </row>
        <row r="628">
          <cell r="A628">
            <v>495</v>
          </cell>
          <cell r="C628">
            <v>42923</v>
          </cell>
          <cell r="D628" t="str">
            <v>x</v>
          </cell>
          <cell r="G628" t="str">
            <v>Karolane Porchet</v>
          </cell>
          <cell r="H628">
            <v>23.5</v>
          </cell>
          <cell r="J628" t="str">
            <v>C</v>
          </cell>
          <cell r="L628">
            <v>42923</v>
          </cell>
          <cell r="N628"/>
          <cell r="O628">
            <v>42953</v>
          </cell>
          <cell r="P628">
            <v>42923</v>
          </cell>
          <cell r="Q628" t="str">
            <v>Caisse</v>
          </cell>
          <cell r="R628" t="str">
            <v/>
          </cell>
          <cell r="S628" t="str">
            <v>payé</v>
          </cell>
          <cell r="T628" t="str">
            <v/>
          </cell>
          <cell r="U628">
            <v>0</v>
          </cell>
          <cell r="V628" t="e">
            <v>#N/A</v>
          </cell>
        </row>
        <row r="629">
          <cell r="A629">
            <v>170555</v>
          </cell>
          <cell r="C629">
            <v>42923</v>
          </cell>
          <cell r="D629" t="str">
            <v>x</v>
          </cell>
          <cell r="G629" t="str">
            <v>Nasca Formation Sàrl</v>
          </cell>
          <cell r="H629">
            <v>395.3</v>
          </cell>
          <cell r="J629" t="str">
            <v>A</v>
          </cell>
          <cell r="L629">
            <v>42921</v>
          </cell>
          <cell r="N629"/>
          <cell r="O629">
            <v>42953</v>
          </cell>
          <cell r="P629">
            <v>42923</v>
          </cell>
          <cell r="Q629" t="str">
            <v>Raiffeisen</v>
          </cell>
          <cell r="R629" t="str">
            <v/>
          </cell>
          <cell r="S629" t="str">
            <v>payé</v>
          </cell>
          <cell r="T629" t="str">
            <v/>
          </cell>
          <cell r="U629">
            <v>2</v>
          </cell>
          <cell r="V629">
            <v>42933</v>
          </cell>
        </row>
        <row r="630">
          <cell r="A630">
            <v>170533</v>
          </cell>
          <cell r="C630">
            <v>42923</v>
          </cell>
          <cell r="D630" t="str">
            <v>x</v>
          </cell>
          <cell r="G630" t="str">
            <v>Mme. Maude Studer</v>
          </cell>
          <cell r="H630">
            <v>239</v>
          </cell>
          <cell r="J630" t="str">
            <v>R</v>
          </cell>
          <cell r="L630">
            <v>42923</v>
          </cell>
          <cell r="N630"/>
          <cell r="O630">
            <v>42953</v>
          </cell>
          <cell r="P630">
            <v>42927</v>
          </cell>
          <cell r="Q630" t="str">
            <v>Caisse</v>
          </cell>
          <cell r="R630" t="str">
            <v/>
          </cell>
          <cell r="S630" t="str">
            <v>payé</v>
          </cell>
          <cell r="T630" t="str">
            <v/>
          </cell>
          <cell r="U630">
            <v>4</v>
          </cell>
          <cell r="V630">
            <v>42927</v>
          </cell>
        </row>
        <row r="631">
          <cell r="A631">
            <v>170489</v>
          </cell>
          <cell r="C631">
            <v>42922</v>
          </cell>
          <cell r="D631" t="str">
            <v>x</v>
          </cell>
          <cell r="G631" t="str">
            <v>Orllati Logistique SA</v>
          </cell>
          <cell r="H631">
            <v>296.45</v>
          </cell>
          <cell r="J631" t="str">
            <v>P</v>
          </cell>
          <cell r="L631">
            <v>42922</v>
          </cell>
          <cell r="N631" t="str">
            <v>renvoyé le 18.07.17 car mauvais adresse</v>
          </cell>
          <cell r="O631">
            <v>42952</v>
          </cell>
          <cell r="P631">
            <v>42976</v>
          </cell>
          <cell r="Q631" t="str">
            <v>Raiffeisen</v>
          </cell>
          <cell r="R631" t="str">
            <v/>
          </cell>
          <cell r="S631" t="str">
            <v>payé</v>
          </cell>
          <cell r="T631" t="str">
            <v/>
          </cell>
          <cell r="U631">
            <v>54</v>
          </cell>
          <cell r="V631">
            <v>42922</v>
          </cell>
        </row>
        <row r="632">
          <cell r="A632">
            <v>170512</v>
          </cell>
          <cell r="C632">
            <v>42923</v>
          </cell>
          <cell r="D632" t="str">
            <v>T</v>
          </cell>
          <cell r="E632" t="str">
            <v>OD</v>
          </cell>
          <cell r="G632" t="str">
            <v>Implenia</v>
          </cell>
          <cell r="H632">
            <v>1078.9000000000001</v>
          </cell>
          <cell r="J632" t="str">
            <v>P</v>
          </cell>
          <cell r="L632">
            <v>42923</v>
          </cell>
          <cell r="N632"/>
          <cell r="O632">
            <v>42953</v>
          </cell>
          <cell r="P632">
            <v>42964</v>
          </cell>
          <cell r="Q632" t="str">
            <v>Raiffeisen</v>
          </cell>
          <cell r="R632" t="str">
            <v/>
          </cell>
          <cell r="S632" t="str">
            <v>payé</v>
          </cell>
          <cell r="T632" t="str">
            <v/>
          </cell>
          <cell r="U632">
            <v>41</v>
          </cell>
          <cell r="V632">
            <v>42923</v>
          </cell>
        </row>
        <row r="633">
          <cell r="A633">
            <v>170561</v>
          </cell>
          <cell r="C633">
            <v>42923</v>
          </cell>
          <cell r="D633" t="str">
            <v>no</v>
          </cell>
          <cell r="E633" t="str">
            <v>KIB</v>
          </cell>
          <cell r="G633" t="str">
            <v>Implenia</v>
          </cell>
          <cell r="H633">
            <v>926.65</v>
          </cell>
          <cell r="J633" t="str">
            <v>P</v>
          </cell>
          <cell r="L633">
            <v>42923</v>
          </cell>
          <cell r="N633"/>
          <cell r="O633">
            <v>42953</v>
          </cell>
          <cell r="P633">
            <v>42964</v>
          </cell>
          <cell r="Q633" t="str">
            <v>Raiffeisen</v>
          </cell>
          <cell r="R633" t="str">
            <v/>
          </cell>
          <cell r="S633" t="str">
            <v>payé</v>
          </cell>
          <cell r="T633" t="str">
            <v/>
          </cell>
          <cell r="U633">
            <v>41</v>
          </cell>
          <cell r="V633">
            <v>42923</v>
          </cell>
        </row>
        <row r="634">
          <cell r="A634">
            <v>170558</v>
          </cell>
          <cell r="C634">
            <v>42923</v>
          </cell>
          <cell r="D634" t="str">
            <v>no</v>
          </cell>
          <cell r="E634" t="str">
            <v>EAU</v>
          </cell>
          <cell r="G634" t="str">
            <v>Camandona SA</v>
          </cell>
          <cell r="H634">
            <v>762.05</v>
          </cell>
          <cell r="J634" t="str">
            <v>P</v>
          </cell>
          <cell r="L634">
            <v>42923</v>
          </cell>
          <cell r="N634"/>
          <cell r="O634">
            <v>42953</v>
          </cell>
          <cell r="P634">
            <v>42971</v>
          </cell>
          <cell r="Q634" t="str">
            <v>Raiffeisen</v>
          </cell>
          <cell r="R634" t="str">
            <v/>
          </cell>
          <cell r="S634" t="str">
            <v>payé</v>
          </cell>
          <cell r="T634" t="str">
            <v/>
          </cell>
          <cell r="U634">
            <v>48</v>
          </cell>
          <cell r="V634">
            <v>42923</v>
          </cell>
        </row>
        <row r="635">
          <cell r="A635">
            <v>170529</v>
          </cell>
          <cell r="C635">
            <v>42923</v>
          </cell>
          <cell r="D635" t="str">
            <v>no</v>
          </cell>
          <cell r="E635" t="str">
            <v>KIB</v>
          </cell>
          <cell r="G635" t="str">
            <v>Implenia</v>
          </cell>
          <cell r="H635">
            <v>463.3</v>
          </cell>
          <cell r="J635" t="str">
            <v>P</v>
          </cell>
          <cell r="L635">
            <v>42923</v>
          </cell>
          <cell r="N635"/>
          <cell r="O635">
            <v>42953</v>
          </cell>
          <cell r="P635">
            <v>42970</v>
          </cell>
          <cell r="Q635" t="str">
            <v>Raiffeisen</v>
          </cell>
          <cell r="R635" t="str">
            <v/>
          </cell>
          <cell r="S635" t="str">
            <v>payé</v>
          </cell>
          <cell r="T635" t="str">
            <v/>
          </cell>
          <cell r="U635">
            <v>47</v>
          </cell>
          <cell r="V635">
            <v>42923</v>
          </cell>
        </row>
        <row r="636">
          <cell r="A636">
            <v>170425</v>
          </cell>
          <cell r="C636">
            <v>42941</v>
          </cell>
          <cell r="D636" t="str">
            <v>x</v>
          </cell>
          <cell r="G636" t="str">
            <v>ETF - Etablissements Techniques Fragnière SA</v>
          </cell>
          <cell r="H636">
            <v>480.85</v>
          </cell>
          <cell r="J636" t="str">
            <v>P</v>
          </cell>
          <cell r="L636">
            <v>42941</v>
          </cell>
          <cell r="N636"/>
          <cell r="O636">
            <v>42971</v>
          </cell>
          <cell r="P636">
            <v>42983</v>
          </cell>
          <cell r="Q636" t="str">
            <v>Raiffeisen</v>
          </cell>
          <cell r="R636" t="str">
            <v/>
          </cell>
          <cell r="S636" t="str">
            <v>payé</v>
          </cell>
          <cell r="T636" t="str">
            <v/>
          </cell>
          <cell r="U636">
            <v>42</v>
          </cell>
          <cell r="V636">
            <v>42941</v>
          </cell>
        </row>
        <row r="637">
          <cell r="A637">
            <v>170541</v>
          </cell>
          <cell r="C637">
            <v>42923</v>
          </cell>
          <cell r="D637" t="str">
            <v>no</v>
          </cell>
          <cell r="E637" t="str">
            <v>EAU</v>
          </cell>
          <cell r="G637" t="str">
            <v>Orllati Logistique SA</v>
          </cell>
          <cell r="H637">
            <v>6276.7</v>
          </cell>
          <cell r="J637" t="str">
            <v>P</v>
          </cell>
          <cell r="L637">
            <v>42923</v>
          </cell>
          <cell r="N637"/>
          <cell r="O637">
            <v>42953</v>
          </cell>
          <cell r="P637">
            <v>42972</v>
          </cell>
          <cell r="Q637" t="str">
            <v>Raiffeisen</v>
          </cell>
          <cell r="R637" t="str">
            <v/>
          </cell>
          <cell r="S637" t="str">
            <v>payé</v>
          </cell>
          <cell r="T637" t="str">
            <v/>
          </cell>
          <cell r="U637">
            <v>49</v>
          </cell>
          <cell r="V637">
            <v>42923</v>
          </cell>
        </row>
        <row r="638">
          <cell r="A638">
            <v>170503</v>
          </cell>
          <cell r="C638">
            <v>42913</v>
          </cell>
          <cell r="D638" t="str">
            <v>no</v>
          </cell>
          <cell r="E638" t="str">
            <v>Landi</v>
          </cell>
          <cell r="G638" t="str">
            <v>Martin &amp; Co SA</v>
          </cell>
          <cell r="H638">
            <v>145.80000000000001</v>
          </cell>
          <cell r="J638" t="str">
            <v>P</v>
          </cell>
          <cell r="L638">
            <v>42913</v>
          </cell>
          <cell r="N638" t="str">
            <v>paiement S37 selon M. Roland</v>
          </cell>
          <cell r="O638">
            <v>42943</v>
          </cell>
          <cell r="P638">
            <v>42990</v>
          </cell>
          <cell r="Q638" t="str">
            <v>Raiffeisen</v>
          </cell>
          <cell r="R638" t="str">
            <v/>
          </cell>
          <cell r="S638" t="str">
            <v>payé</v>
          </cell>
          <cell r="T638" t="str">
            <v/>
          </cell>
          <cell r="U638">
            <v>77</v>
          </cell>
          <cell r="V638">
            <v>42909</v>
          </cell>
        </row>
        <row r="639">
          <cell r="A639">
            <v>170553</v>
          </cell>
          <cell r="C639">
            <v>42926</v>
          </cell>
          <cell r="D639" t="str">
            <v>x</v>
          </cell>
          <cell r="G639" t="str">
            <v>Anliker AG</v>
          </cell>
          <cell r="H639">
            <v>3329</v>
          </cell>
          <cell r="J639" t="str">
            <v>P</v>
          </cell>
          <cell r="L639">
            <v>42926</v>
          </cell>
          <cell r="N639"/>
          <cell r="O639">
            <v>42956</v>
          </cell>
          <cell r="P639">
            <v>42958</v>
          </cell>
          <cell r="Q639" t="str">
            <v>Raiffeisen</v>
          </cell>
          <cell r="R639" t="str">
            <v/>
          </cell>
          <cell r="S639" t="str">
            <v>payé</v>
          </cell>
          <cell r="T639" t="str">
            <v/>
          </cell>
          <cell r="U639">
            <v>32</v>
          </cell>
          <cell r="V639">
            <v>42926</v>
          </cell>
        </row>
        <row r="640">
          <cell r="A640">
            <v>170548</v>
          </cell>
          <cell r="C640">
            <v>42927</v>
          </cell>
          <cell r="D640" t="str">
            <v>x</v>
          </cell>
          <cell r="G640" t="str">
            <v>Grisoni Zaugg SA/ Consortium Headquarters Scott</v>
          </cell>
          <cell r="H640">
            <v>167.4</v>
          </cell>
          <cell r="J640" t="str">
            <v>P</v>
          </cell>
          <cell r="L640">
            <v>42927</v>
          </cell>
          <cell r="N640" t="str">
            <v>falsche Adresse: nachgeschickt am 11.09.17, Rechnung aufgesplittet: 170599</v>
          </cell>
          <cell r="O640">
            <v>42957</v>
          </cell>
          <cell r="P640">
            <v>42978</v>
          </cell>
          <cell r="Q640" t="str">
            <v>Raiffeisen</v>
          </cell>
          <cell r="R640" t="str">
            <v/>
          </cell>
          <cell r="S640" t="str">
            <v>payé</v>
          </cell>
          <cell r="T640" t="str">
            <v/>
          </cell>
          <cell r="U640">
            <v>51</v>
          </cell>
          <cell r="V640">
            <v>42927</v>
          </cell>
        </row>
        <row r="641">
          <cell r="A641">
            <v>170568</v>
          </cell>
          <cell r="C641">
            <v>42927</v>
          </cell>
          <cell r="D641" t="str">
            <v>no</v>
          </cell>
          <cell r="E641" t="str">
            <v>spezial</v>
          </cell>
          <cell r="G641" t="str">
            <v>Riedo Mobilbau</v>
          </cell>
          <cell r="H641">
            <v>529.85</v>
          </cell>
          <cell r="I641">
            <v>26.5</v>
          </cell>
          <cell r="J641" t="str">
            <v>M</v>
          </cell>
          <cell r="L641">
            <v>42927</v>
          </cell>
          <cell r="N641" t="str">
            <v>recu CHF 503.35, 5% Skonto bei Zahlung bei Bestellung</v>
          </cell>
          <cell r="O641">
            <v>42957</v>
          </cell>
          <cell r="P641">
            <v>42934</v>
          </cell>
          <cell r="Q641" t="str">
            <v>Raiffeisen</v>
          </cell>
          <cell r="R641" t="str">
            <v/>
          </cell>
          <cell r="S641" t="str">
            <v>payé</v>
          </cell>
          <cell r="T641" t="str">
            <v/>
          </cell>
          <cell r="U641">
            <v>7</v>
          </cell>
          <cell r="V641">
            <v>42934</v>
          </cell>
        </row>
        <row r="642">
          <cell r="A642">
            <v>170492</v>
          </cell>
          <cell r="C642">
            <v>42927</v>
          </cell>
          <cell r="D642" t="str">
            <v>no</v>
          </cell>
          <cell r="E642" t="str">
            <v>KIB</v>
          </cell>
          <cell r="G642" t="str">
            <v>Grisoni Zaugg SA</v>
          </cell>
          <cell r="H642">
            <v>3042.7</v>
          </cell>
          <cell r="J642" t="str">
            <v>P</v>
          </cell>
          <cell r="L642">
            <v>42927</v>
          </cell>
          <cell r="N642"/>
          <cell r="O642">
            <v>42957</v>
          </cell>
          <cell r="P642">
            <v>42944</v>
          </cell>
          <cell r="Q642" t="str">
            <v>Raiffeisen</v>
          </cell>
          <cell r="R642" t="str">
            <v/>
          </cell>
          <cell r="S642" t="str">
            <v>payé</v>
          </cell>
          <cell r="T642" t="str">
            <v/>
          </cell>
          <cell r="U642">
            <v>17</v>
          </cell>
          <cell r="V642">
            <v>42920</v>
          </cell>
        </row>
        <row r="643">
          <cell r="A643">
            <v>170562</v>
          </cell>
          <cell r="C643">
            <v>42927</v>
          </cell>
          <cell r="D643" t="str">
            <v>x</v>
          </cell>
          <cell r="G643" t="str">
            <v>Steiner AG</v>
          </cell>
          <cell r="H643">
            <v>913.2</v>
          </cell>
          <cell r="J643" t="str">
            <v>P</v>
          </cell>
          <cell r="L643">
            <v>42927</v>
          </cell>
          <cell r="N643" t="str">
            <v>Date facture: 10.07.17</v>
          </cell>
          <cell r="O643">
            <v>42957</v>
          </cell>
          <cell r="P643">
            <v>42957</v>
          </cell>
          <cell r="Q643" t="str">
            <v>Raiffeisen</v>
          </cell>
          <cell r="R643" t="str">
            <v/>
          </cell>
          <cell r="S643" t="str">
            <v>payé</v>
          </cell>
          <cell r="T643" t="str">
            <v/>
          </cell>
          <cell r="U643">
            <v>30</v>
          </cell>
          <cell r="V643">
            <v>42927</v>
          </cell>
        </row>
        <row r="644">
          <cell r="A644">
            <v>170538</v>
          </cell>
          <cell r="C644">
            <v>42927</v>
          </cell>
          <cell r="D644" t="str">
            <v>T</v>
          </cell>
          <cell r="E644" t="str">
            <v>KIB</v>
          </cell>
          <cell r="G644" t="str">
            <v>JPF Construction</v>
          </cell>
          <cell r="H644">
            <v>1016</v>
          </cell>
          <cell r="J644" t="str">
            <v>P</v>
          </cell>
          <cell r="L644">
            <v>42927</v>
          </cell>
          <cell r="N644"/>
          <cell r="O644">
            <v>42957</v>
          </cell>
          <cell r="P644">
            <v>42961</v>
          </cell>
          <cell r="Q644" t="str">
            <v>Raiffeisen</v>
          </cell>
          <cell r="R644" t="str">
            <v/>
          </cell>
          <cell r="S644" t="str">
            <v>payé</v>
          </cell>
          <cell r="T644" t="str">
            <v/>
          </cell>
          <cell r="U644">
            <v>34</v>
          </cell>
          <cell r="V644">
            <v>42928</v>
          </cell>
        </row>
        <row r="645">
          <cell r="A645">
            <v>170557</v>
          </cell>
          <cell r="C645">
            <v>42927</v>
          </cell>
          <cell r="D645" t="str">
            <v>no</v>
          </cell>
          <cell r="E645" t="str">
            <v>EAU</v>
          </cell>
          <cell r="G645" t="str">
            <v>Laurent Membrez SA</v>
          </cell>
          <cell r="H645">
            <v>508.05</v>
          </cell>
          <cell r="J645" t="str">
            <v>P</v>
          </cell>
          <cell r="L645">
            <v>42927</v>
          </cell>
          <cell r="N645"/>
          <cell r="O645">
            <v>42957</v>
          </cell>
          <cell r="P645">
            <v>42963</v>
          </cell>
          <cell r="Q645" t="str">
            <v>Raiffeisen</v>
          </cell>
          <cell r="R645" t="str">
            <v/>
          </cell>
          <cell r="S645" t="str">
            <v>payé</v>
          </cell>
          <cell r="T645" t="str">
            <v/>
          </cell>
          <cell r="U645">
            <v>36</v>
          </cell>
          <cell r="V645">
            <v>42923</v>
          </cell>
        </row>
        <row r="646">
          <cell r="A646">
            <v>170534</v>
          </cell>
          <cell r="C646">
            <v>42927</v>
          </cell>
          <cell r="D646" t="str">
            <v>T</v>
          </cell>
          <cell r="G646" t="str">
            <v>Laurent Membrez SA</v>
          </cell>
          <cell r="H646">
            <v>1523.7</v>
          </cell>
          <cell r="J646" t="str">
            <v>P</v>
          </cell>
          <cell r="L646">
            <v>42927</v>
          </cell>
          <cell r="N646"/>
          <cell r="O646">
            <v>42957</v>
          </cell>
          <cell r="P646">
            <v>42963</v>
          </cell>
          <cell r="Q646" t="str">
            <v>Raiffeisen</v>
          </cell>
          <cell r="R646" t="str">
            <v/>
          </cell>
          <cell r="S646" t="str">
            <v>payé</v>
          </cell>
          <cell r="T646" t="str">
            <v/>
          </cell>
          <cell r="U646">
            <v>36</v>
          </cell>
          <cell r="V646">
            <v>42927</v>
          </cell>
        </row>
        <row r="647">
          <cell r="A647">
            <v>170543</v>
          </cell>
          <cell r="C647">
            <v>42927</v>
          </cell>
          <cell r="D647" t="str">
            <v>no</v>
          </cell>
          <cell r="E647" t="str">
            <v>KIB</v>
          </cell>
          <cell r="G647" t="str">
            <v>Perrin Frères SA</v>
          </cell>
          <cell r="H647">
            <v>1872.7</v>
          </cell>
          <cell r="J647" t="str">
            <v>P</v>
          </cell>
          <cell r="L647">
            <v>42927</v>
          </cell>
          <cell r="N647"/>
          <cell r="O647">
            <v>42957</v>
          </cell>
          <cell r="P647">
            <v>42968</v>
          </cell>
          <cell r="Q647" t="str">
            <v>Raiffeisen</v>
          </cell>
          <cell r="R647" t="str">
            <v/>
          </cell>
          <cell r="S647" t="str">
            <v>payé</v>
          </cell>
          <cell r="T647" t="str">
            <v/>
          </cell>
          <cell r="U647">
            <v>41</v>
          </cell>
          <cell r="V647">
            <v>42927</v>
          </cell>
        </row>
        <row r="648">
          <cell r="A648">
            <v>170510</v>
          </cell>
          <cell r="C648">
            <v>42927</v>
          </cell>
          <cell r="D648" t="str">
            <v>T</v>
          </cell>
          <cell r="E648" t="str">
            <v>KIB</v>
          </cell>
          <cell r="G648" t="str">
            <v>ZED Logistique</v>
          </cell>
          <cell r="H648">
            <v>1242</v>
          </cell>
          <cell r="J648" t="str">
            <v>P</v>
          </cell>
          <cell r="L648">
            <v>42927</v>
          </cell>
          <cell r="N648"/>
          <cell r="O648">
            <v>42957</v>
          </cell>
          <cell r="P648">
            <v>42964</v>
          </cell>
          <cell r="Q648" t="str">
            <v>Raiffeisen</v>
          </cell>
          <cell r="R648" t="str">
            <v/>
          </cell>
          <cell r="S648" t="str">
            <v>payé</v>
          </cell>
          <cell r="T648" t="str">
            <v/>
          </cell>
          <cell r="U648">
            <v>37</v>
          </cell>
          <cell r="V648">
            <v>42927</v>
          </cell>
        </row>
        <row r="649">
          <cell r="A649">
            <v>170566</v>
          </cell>
          <cell r="C649">
            <v>42927</v>
          </cell>
          <cell r="D649" t="str">
            <v>no</v>
          </cell>
          <cell r="E649" t="str">
            <v>EAU</v>
          </cell>
          <cell r="G649" t="str">
            <v>Camandona SA</v>
          </cell>
          <cell r="H649">
            <v>762.05</v>
          </cell>
          <cell r="J649" t="str">
            <v>P</v>
          </cell>
          <cell r="L649">
            <v>42927</v>
          </cell>
          <cell r="N649"/>
          <cell r="O649">
            <v>42957</v>
          </cell>
          <cell r="P649">
            <v>42971</v>
          </cell>
          <cell r="Q649" t="str">
            <v>Raiffeisen</v>
          </cell>
          <cell r="R649" t="str">
            <v/>
          </cell>
          <cell r="S649" t="str">
            <v>payé</v>
          </cell>
          <cell r="T649" t="str">
            <v/>
          </cell>
          <cell r="U649">
            <v>44</v>
          </cell>
          <cell r="V649">
            <v>42926</v>
          </cell>
        </row>
        <row r="650">
          <cell r="A650">
            <v>170567</v>
          </cell>
          <cell r="C650">
            <v>42927</v>
          </cell>
          <cell r="D650" t="str">
            <v>no</v>
          </cell>
          <cell r="E650" t="str">
            <v>KIB</v>
          </cell>
          <cell r="G650" t="str">
            <v>Camandona SA</v>
          </cell>
          <cell r="H650">
            <v>312.10000000000002</v>
          </cell>
          <cell r="J650" t="str">
            <v>P</v>
          </cell>
          <cell r="L650">
            <v>42927</v>
          </cell>
          <cell r="N650"/>
          <cell r="O650">
            <v>42957</v>
          </cell>
          <cell r="P650">
            <v>42971</v>
          </cell>
          <cell r="Q650" t="str">
            <v>Raiffeisen</v>
          </cell>
          <cell r="R650" t="str">
            <v/>
          </cell>
          <cell r="S650" t="str">
            <v>payé</v>
          </cell>
          <cell r="T650" t="str">
            <v/>
          </cell>
          <cell r="U650">
            <v>44</v>
          </cell>
          <cell r="V650">
            <v>42926</v>
          </cell>
        </row>
        <row r="651">
          <cell r="A651">
            <v>170508</v>
          </cell>
          <cell r="C651">
            <v>42935</v>
          </cell>
          <cell r="D651" t="str">
            <v>no</v>
          </cell>
          <cell r="E651" t="str">
            <v>EAU</v>
          </cell>
          <cell r="G651" t="str">
            <v>Camandona SA</v>
          </cell>
          <cell r="H651">
            <v>508</v>
          </cell>
          <cell r="J651" t="str">
            <v>P</v>
          </cell>
          <cell r="L651">
            <v>42935</v>
          </cell>
          <cell r="N651"/>
          <cell r="O651">
            <v>42965</v>
          </cell>
          <cell r="P651">
            <v>42985</v>
          </cell>
          <cell r="Q651" t="str">
            <v>Raiffeisen</v>
          </cell>
          <cell r="R651" t="str">
            <v/>
          </cell>
          <cell r="S651" t="str">
            <v>payé</v>
          </cell>
          <cell r="T651" t="str">
            <v/>
          </cell>
          <cell r="U651">
            <v>50</v>
          </cell>
          <cell r="V651">
            <v>42935</v>
          </cell>
        </row>
        <row r="652">
          <cell r="A652">
            <v>170525</v>
          </cell>
          <cell r="C652">
            <v>42927</v>
          </cell>
          <cell r="D652" t="str">
            <v>T</v>
          </cell>
          <cell r="E652" t="str">
            <v>DIV</v>
          </cell>
          <cell r="G652" t="str">
            <v>Implenia</v>
          </cell>
          <cell r="H652">
            <v>219.25</v>
          </cell>
          <cell r="J652" t="str">
            <v>P</v>
          </cell>
          <cell r="L652">
            <v>42927</v>
          </cell>
          <cell r="N652"/>
          <cell r="O652">
            <v>42957</v>
          </cell>
          <cell r="P652">
            <v>42972</v>
          </cell>
          <cell r="Q652" t="str">
            <v>Raiffeisen</v>
          </cell>
          <cell r="R652" t="str">
            <v/>
          </cell>
          <cell r="S652" t="str">
            <v>payé</v>
          </cell>
          <cell r="T652" t="str">
            <v/>
          </cell>
          <cell r="U652">
            <v>45</v>
          </cell>
          <cell r="V652">
            <v>42927</v>
          </cell>
        </row>
        <row r="653">
          <cell r="A653">
            <v>170536</v>
          </cell>
          <cell r="C653">
            <v>42927</v>
          </cell>
          <cell r="D653" t="str">
            <v>no</v>
          </cell>
          <cell r="E653" t="str">
            <v>DIV</v>
          </cell>
          <cell r="G653" t="str">
            <v>Losinger Marazzi SA</v>
          </cell>
          <cell r="H653">
            <v>1599.2</v>
          </cell>
          <cell r="J653" t="str">
            <v>P</v>
          </cell>
          <cell r="L653">
            <v>42927</v>
          </cell>
          <cell r="N653" t="str">
            <v>renvoyé le 20.07.17 car faut facturé avec CHF 1426.4</v>
          </cell>
          <cell r="O653">
            <v>42957</v>
          </cell>
          <cell r="P653">
            <v>42971</v>
          </cell>
          <cell r="Q653" t="str">
            <v>Raiffeisen</v>
          </cell>
          <cell r="R653" t="str">
            <v/>
          </cell>
          <cell r="S653" t="str">
            <v>payé</v>
          </cell>
          <cell r="T653" t="str">
            <v/>
          </cell>
          <cell r="U653">
            <v>44</v>
          </cell>
          <cell r="V653">
            <v>42923</v>
          </cell>
        </row>
        <row r="654">
          <cell r="A654">
            <v>170545</v>
          </cell>
          <cell r="C654">
            <v>42927</v>
          </cell>
          <cell r="D654" t="str">
            <v>T</v>
          </cell>
          <cell r="E654" t="str">
            <v>KIB</v>
          </cell>
          <cell r="G654" t="str">
            <v>Maulini SA</v>
          </cell>
          <cell r="H654">
            <v>4577.6000000000004</v>
          </cell>
          <cell r="J654" t="str">
            <v>P</v>
          </cell>
          <cell r="L654">
            <v>42927</v>
          </cell>
          <cell r="N654"/>
          <cell r="O654">
            <v>42957</v>
          </cell>
          <cell r="P654">
            <v>42964</v>
          </cell>
          <cell r="Q654" t="str">
            <v>Raiffeisen</v>
          </cell>
          <cell r="R654" t="str">
            <v/>
          </cell>
          <cell r="S654" t="str">
            <v>payé</v>
          </cell>
          <cell r="T654" t="str">
            <v/>
          </cell>
          <cell r="U654">
            <v>37</v>
          </cell>
          <cell r="V654">
            <v>42927</v>
          </cell>
        </row>
        <row r="655">
          <cell r="A655">
            <v>170456</v>
          </cell>
          <cell r="C655">
            <v>42929</v>
          </cell>
          <cell r="D655" t="str">
            <v>x</v>
          </cell>
          <cell r="G655" t="str">
            <v>Hôtel Suisse Majestic SA</v>
          </cell>
          <cell r="H655">
            <v>250.95</v>
          </cell>
          <cell r="J655" t="str">
            <v>A</v>
          </cell>
          <cell r="L655">
            <v>42929</v>
          </cell>
          <cell r="N655"/>
          <cell r="O655">
            <v>42959</v>
          </cell>
          <cell r="P655">
            <v>42940</v>
          </cell>
          <cell r="Q655" t="str">
            <v>Raiffeisen</v>
          </cell>
          <cell r="R655" t="str">
            <v/>
          </cell>
          <cell r="S655" t="str">
            <v>payé</v>
          </cell>
          <cell r="T655" t="str">
            <v/>
          </cell>
          <cell r="U655">
            <v>11</v>
          </cell>
          <cell r="V655">
            <v>42941</v>
          </cell>
        </row>
        <row r="656">
          <cell r="A656">
            <v>170550</v>
          </cell>
          <cell r="C656">
            <v>42929</v>
          </cell>
          <cell r="D656" t="str">
            <v>x</v>
          </cell>
          <cell r="G656" t="str">
            <v>Evéquoz SA</v>
          </cell>
          <cell r="H656">
            <v>445.2</v>
          </cell>
          <cell r="J656" t="str">
            <v>P</v>
          </cell>
          <cell r="L656">
            <v>42929</v>
          </cell>
          <cell r="N656"/>
          <cell r="O656">
            <v>42959</v>
          </cell>
          <cell r="P656">
            <v>42979</v>
          </cell>
          <cell r="Q656" t="str">
            <v>Raiffeisen</v>
          </cell>
          <cell r="R656" t="str">
            <v/>
          </cell>
          <cell r="S656" t="str">
            <v>payé</v>
          </cell>
          <cell r="T656" t="str">
            <v/>
          </cell>
          <cell r="U656">
            <v>50</v>
          </cell>
          <cell r="V656">
            <v>42933</v>
          </cell>
        </row>
        <row r="657">
          <cell r="A657">
            <v>170564</v>
          </cell>
          <cell r="C657">
            <v>42929</v>
          </cell>
          <cell r="D657" t="str">
            <v>x</v>
          </cell>
          <cell r="G657" t="str">
            <v>A. Widmer AG</v>
          </cell>
          <cell r="H657">
            <v>764.1</v>
          </cell>
          <cell r="I657">
            <v>15.3</v>
          </cell>
          <cell r="J657" t="str">
            <v>P</v>
          </cell>
          <cell r="L657">
            <v>42929</v>
          </cell>
          <cell r="N657" t="str">
            <v>recu 748.80</v>
          </cell>
          <cell r="O657">
            <v>42959</v>
          </cell>
          <cell r="P657">
            <v>42947</v>
          </cell>
          <cell r="Q657" t="str">
            <v>Raiffeisen</v>
          </cell>
          <cell r="R657" t="str">
            <v/>
          </cell>
          <cell r="S657" t="str">
            <v>payé</v>
          </cell>
          <cell r="T657" t="str">
            <v/>
          </cell>
          <cell r="U657">
            <v>18</v>
          </cell>
          <cell r="V657">
            <v>42928</v>
          </cell>
        </row>
        <row r="658">
          <cell r="A658">
            <v>170540</v>
          </cell>
          <cell r="C658">
            <v>42929</v>
          </cell>
          <cell r="D658" t="str">
            <v>no</v>
          </cell>
          <cell r="E658" t="str">
            <v>EAU</v>
          </cell>
          <cell r="G658" t="str">
            <v>Club VLM Voile Libre</v>
          </cell>
          <cell r="H658">
            <v>394.45</v>
          </cell>
          <cell r="J658" t="str">
            <v>P</v>
          </cell>
          <cell r="L658">
            <v>42929</v>
          </cell>
          <cell r="N658" t="str">
            <v>renvoyé le 03.08.17, TVA 8% a la place de 2.5%, CHF 395.95 faux</v>
          </cell>
          <cell r="O658">
            <v>42959</v>
          </cell>
          <cell r="P658">
            <v>42955</v>
          </cell>
          <cell r="Q658" t="str">
            <v>Raiffeisen</v>
          </cell>
          <cell r="R658" t="str">
            <v/>
          </cell>
          <cell r="S658" t="str">
            <v>payé</v>
          </cell>
          <cell r="T658" t="str">
            <v/>
          </cell>
          <cell r="U658">
            <v>26</v>
          </cell>
          <cell r="V658">
            <v>42929</v>
          </cell>
        </row>
        <row r="659">
          <cell r="A659">
            <v>170574</v>
          </cell>
          <cell r="C659">
            <v>42929</v>
          </cell>
          <cell r="D659" t="str">
            <v>no</v>
          </cell>
          <cell r="E659" t="str">
            <v>EAU</v>
          </cell>
          <cell r="G659" t="str">
            <v>Frutiger Bussigny</v>
          </cell>
          <cell r="H659">
            <v>254</v>
          </cell>
          <cell r="J659" t="str">
            <v>P</v>
          </cell>
          <cell r="L659">
            <v>42929</v>
          </cell>
          <cell r="N659"/>
          <cell r="O659">
            <v>42959</v>
          </cell>
          <cell r="P659">
            <v>42956</v>
          </cell>
          <cell r="Q659" t="str">
            <v>Raiffeisen</v>
          </cell>
          <cell r="R659" t="str">
            <v/>
          </cell>
          <cell r="S659" t="str">
            <v>payé</v>
          </cell>
          <cell r="T659" t="str">
            <v/>
          </cell>
          <cell r="U659">
            <v>27</v>
          </cell>
          <cell r="V659">
            <v>42929</v>
          </cell>
        </row>
        <row r="660">
          <cell r="A660">
            <v>170560</v>
          </cell>
          <cell r="C660">
            <v>42929</v>
          </cell>
          <cell r="D660" t="str">
            <v>x</v>
          </cell>
          <cell r="G660" t="str">
            <v>Losinger Marazzi SA</v>
          </cell>
          <cell r="H660">
            <v>418.4</v>
          </cell>
          <cell r="J660" t="str">
            <v>P</v>
          </cell>
          <cell r="L660">
            <v>42929</v>
          </cell>
          <cell r="N660"/>
          <cell r="O660">
            <v>42959</v>
          </cell>
          <cell r="P660">
            <v>42957</v>
          </cell>
          <cell r="Q660" t="str">
            <v>Raiffeisen</v>
          </cell>
          <cell r="R660" t="str">
            <v/>
          </cell>
          <cell r="S660" t="str">
            <v>payé</v>
          </cell>
          <cell r="T660" t="str">
            <v/>
          </cell>
          <cell r="U660">
            <v>28</v>
          </cell>
          <cell r="V660">
            <v>42929</v>
          </cell>
        </row>
        <row r="661">
          <cell r="A661">
            <v>170577</v>
          </cell>
          <cell r="C661">
            <v>42929</v>
          </cell>
          <cell r="D661" t="str">
            <v>no</v>
          </cell>
          <cell r="E661" t="str">
            <v>NAR</v>
          </cell>
          <cell r="G661" t="str">
            <v>Losinger Marazzi SA</v>
          </cell>
          <cell r="H661">
            <v>130</v>
          </cell>
          <cell r="J661" t="str">
            <v>P</v>
          </cell>
          <cell r="L661">
            <v>42929</v>
          </cell>
          <cell r="N661"/>
          <cell r="O661">
            <v>42959</v>
          </cell>
          <cell r="P661">
            <v>42957</v>
          </cell>
          <cell r="Q661" t="str">
            <v>Raiffeisen</v>
          </cell>
          <cell r="R661" t="str">
            <v/>
          </cell>
          <cell r="S661" t="str">
            <v>payé</v>
          </cell>
          <cell r="T661" t="str">
            <v/>
          </cell>
          <cell r="U661">
            <v>28</v>
          </cell>
          <cell r="V661">
            <v>42929</v>
          </cell>
        </row>
        <row r="662">
          <cell r="A662">
            <v>170569</v>
          </cell>
          <cell r="C662">
            <v>42929</v>
          </cell>
          <cell r="D662" t="str">
            <v>x</v>
          </cell>
          <cell r="G662" t="str">
            <v>Perrin Frères SA</v>
          </cell>
          <cell r="H662">
            <v>530.5</v>
          </cell>
          <cell r="J662" t="str">
            <v>P</v>
          </cell>
          <cell r="L662">
            <v>42929</v>
          </cell>
          <cell r="N662"/>
          <cell r="O662">
            <v>42959</v>
          </cell>
          <cell r="P662">
            <v>42968</v>
          </cell>
          <cell r="Q662" t="str">
            <v>Raiffeisen</v>
          </cell>
          <cell r="R662" t="str">
            <v/>
          </cell>
          <cell r="S662" t="str">
            <v>payé</v>
          </cell>
          <cell r="T662" t="str">
            <v/>
          </cell>
          <cell r="U662">
            <v>39</v>
          </cell>
          <cell r="V662">
            <v>42928</v>
          </cell>
        </row>
        <row r="663">
          <cell r="A663">
            <v>170575</v>
          </cell>
          <cell r="C663">
            <v>42929</v>
          </cell>
          <cell r="D663" t="str">
            <v>no</v>
          </cell>
          <cell r="E663" t="str">
            <v>EAU</v>
          </cell>
          <cell r="G663" t="str">
            <v>Camandona SA</v>
          </cell>
          <cell r="H663">
            <v>254</v>
          </cell>
          <cell r="J663" t="str">
            <v>P</v>
          </cell>
          <cell r="L663">
            <v>42929</v>
          </cell>
          <cell r="N663"/>
          <cell r="O663">
            <v>42959</v>
          </cell>
          <cell r="P663">
            <v>42971</v>
          </cell>
          <cell r="Q663" t="str">
            <v>Raiffeisen</v>
          </cell>
          <cell r="R663" t="str">
            <v/>
          </cell>
          <cell r="S663" t="str">
            <v>payé</v>
          </cell>
          <cell r="T663" t="str">
            <v/>
          </cell>
          <cell r="U663">
            <v>42</v>
          </cell>
          <cell r="V663">
            <v>42929</v>
          </cell>
        </row>
        <row r="664">
          <cell r="A664">
            <v>170519</v>
          </cell>
          <cell r="C664">
            <v>42926</v>
          </cell>
          <cell r="D664" t="str">
            <v>T</v>
          </cell>
          <cell r="E664" t="str">
            <v>KIB</v>
          </cell>
          <cell r="G664" t="str">
            <v>Steiner AG</v>
          </cell>
          <cell r="H664">
            <v>4708.2</v>
          </cell>
          <cell r="J664" t="str">
            <v>P</v>
          </cell>
          <cell r="L664">
            <v>42926</v>
          </cell>
          <cell r="N664"/>
          <cell r="O664">
            <v>42956</v>
          </cell>
          <cell r="P664">
            <v>42986</v>
          </cell>
          <cell r="Q664" t="str">
            <v>Raiffeisen</v>
          </cell>
          <cell r="R664" t="str">
            <v/>
          </cell>
          <cell r="S664" t="str">
            <v>payé</v>
          </cell>
          <cell r="T664" t="str">
            <v/>
          </cell>
          <cell r="U664">
            <v>60</v>
          </cell>
          <cell r="V664">
            <v>42926</v>
          </cell>
        </row>
        <row r="665">
          <cell r="A665">
            <v>170572</v>
          </cell>
          <cell r="C665">
            <v>42929</v>
          </cell>
          <cell r="D665" t="str">
            <v>no</v>
          </cell>
          <cell r="E665" t="str">
            <v>KIB</v>
          </cell>
          <cell r="G665" t="str">
            <v>Loxam Access</v>
          </cell>
          <cell r="H665">
            <v>624.25</v>
          </cell>
          <cell r="J665" t="str">
            <v>P</v>
          </cell>
          <cell r="L665">
            <v>42929</v>
          </cell>
          <cell r="N665"/>
          <cell r="O665">
            <v>42959</v>
          </cell>
          <cell r="P665">
            <v>42979</v>
          </cell>
          <cell r="Q665" t="str">
            <v>Raiffeisen</v>
          </cell>
          <cell r="R665" t="str">
            <v/>
          </cell>
          <cell r="S665" t="str">
            <v>payé</v>
          </cell>
          <cell r="T665" t="str">
            <v/>
          </cell>
          <cell r="U665">
            <v>50</v>
          </cell>
          <cell r="V665">
            <v>42929</v>
          </cell>
        </row>
        <row r="666">
          <cell r="A666">
            <v>170570</v>
          </cell>
          <cell r="C666">
            <v>42929</v>
          </cell>
          <cell r="D666" t="str">
            <v>x</v>
          </cell>
          <cell r="G666" t="str">
            <v>Implenia</v>
          </cell>
          <cell r="H666">
            <v>2052</v>
          </cell>
          <cell r="J666" t="str">
            <v>P</v>
          </cell>
          <cell r="L666">
            <v>42929</v>
          </cell>
          <cell r="N666"/>
          <cell r="O666">
            <v>42959</v>
          </cell>
          <cell r="P666">
            <v>42971</v>
          </cell>
          <cell r="Q666" t="str">
            <v>Raiffeisen</v>
          </cell>
          <cell r="R666" t="str">
            <v/>
          </cell>
          <cell r="S666" t="str">
            <v>payé</v>
          </cell>
          <cell r="T666" t="str">
            <v/>
          </cell>
          <cell r="U666">
            <v>42</v>
          </cell>
          <cell r="V666">
            <v>42930</v>
          </cell>
        </row>
        <row r="667">
          <cell r="A667">
            <v>170584</v>
          </cell>
          <cell r="C667">
            <v>42930</v>
          </cell>
          <cell r="D667" t="str">
            <v>x</v>
          </cell>
          <cell r="G667" t="str">
            <v>M. Gay David</v>
          </cell>
          <cell r="H667">
            <v>199</v>
          </cell>
          <cell r="J667" t="str">
            <v>C</v>
          </cell>
          <cell r="L667">
            <v>42930</v>
          </cell>
          <cell r="N667"/>
          <cell r="O667">
            <v>42960</v>
          </cell>
          <cell r="P667">
            <v>42930</v>
          </cell>
          <cell r="Q667" t="str">
            <v>Caisse</v>
          </cell>
          <cell r="R667" t="str">
            <v/>
          </cell>
          <cell r="S667" t="str">
            <v>payé</v>
          </cell>
          <cell r="T667" t="str">
            <v/>
          </cell>
          <cell r="U667">
            <v>0</v>
          </cell>
          <cell r="V667">
            <v>42934</v>
          </cell>
        </row>
        <row r="668">
          <cell r="A668">
            <v>170581</v>
          </cell>
          <cell r="C668">
            <v>42930</v>
          </cell>
          <cell r="D668" t="str">
            <v>no</v>
          </cell>
          <cell r="E668" t="str">
            <v>OD</v>
          </cell>
          <cell r="G668" t="str">
            <v>Mme. Mollard Fanny</v>
          </cell>
          <cell r="H668">
            <v>44.05</v>
          </cell>
          <cell r="J668" t="str">
            <v>A</v>
          </cell>
          <cell r="L668">
            <v>42930</v>
          </cell>
          <cell r="N668"/>
          <cell r="O668">
            <v>42960</v>
          </cell>
          <cell r="P668">
            <v>42933</v>
          </cell>
          <cell r="Q668" t="str">
            <v>Raiffeisen</v>
          </cell>
          <cell r="R668" t="str">
            <v/>
          </cell>
          <cell r="S668" t="str">
            <v>payé</v>
          </cell>
          <cell r="T668" t="str">
            <v/>
          </cell>
          <cell r="U668">
            <v>3</v>
          </cell>
          <cell r="V668">
            <v>42935</v>
          </cell>
        </row>
        <row r="669">
          <cell r="A669">
            <v>170579</v>
          </cell>
          <cell r="B669" t="str">
            <v>AGOAXNDAI</v>
          </cell>
          <cell r="C669">
            <v>42930</v>
          </cell>
          <cell r="D669" t="str">
            <v>no</v>
          </cell>
          <cell r="E669" t="str">
            <v>OD</v>
          </cell>
          <cell r="G669" t="str">
            <v>M. Ben-Yellès Sofian</v>
          </cell>
          <cell r="H669">
            <v>41.3</v>
          </cell>
          <cell r="I669">
            <v>0.98</v>
          </cell>
          <cell r="J669" t="str">
            <v>A</v>
          </cell>
          <cell r="K669" t="str">
            <v>KP</v>
          </cell>
          <cell r="L669">
            <v>42940</v>
          </cell>
          <cell r="N669" t="str">
            <v>payé le 24.07.17 VISA, recu CHF 40.32</v>
          </cell>
          <cell r="O669">
            <v>42960</v>
          </cell>
          <cell r="P669">
            <v>42956</v>
          </cell>
          <cell r="Q669" t="str">
            <v>CCP</v>
          </cell>
          <cell r="R669" t="str">
            <v/>
          </cell>
          <cell r="S669" t="str">
            <v>payé</v>
          </cell>
          <cell r="T669" t="str">
            <v/>
          </cell>
          <cell r="U669">
            <v>16</v>
          </cell>
          <cell r="V669">
            <v>42941</v>
          </cell>
        </row>
        <row r="670">
          <cell r="A670">
            <v>496</v>
          </cell>
          <cell r="C670">
            <v>42933</v>
          </cell>
          <cell r="D670" t="str">
            <v>no</v>
          </cell>
          <cell r="E670" t="str">
            <v>OD</v>
          </cell>
          <cell r="G670" t="str">
            <v>Vente Directe</v>
          </cell>
          <cell r="H670">
            <v>106.9</v>
          </cell>
          <cell r="J670" t="str">
            <v>C</v>
          </cell>
          <cell r="L670">
            <v>42933</v>
          </cell>
          <cell r="N670"/>
          <cell r="O670">
            <v>42963</v>
          </cell>
          <cell r="P670">
            <v>42933</v>
          </cell>
          <cell r="Q670" t="str">
            <v>Caisse</v>
          </cell>
          <cell r="R670" t="str">
            <v/>
          </cell>
          <cell r="S670" t="str">
            <v>payé</v>
          </cell>
          <cell r="T670" t="str">
            <v/>
          </cell>
          <cell r="U670">
            <v>0</v>
          </cell>
          <cell r="V670" t="e">
            <v>#N/A</v>
          </cell>
        </row>
        <row r="671">
          <cell r="A671">
            <v>170542</v>
          </cell>
          <cell r="C671">
            <v>42943</v>
          </cell>
          <cell r="D671" t="str">
            <v>T</v>
          </cell>
          <cell r="E671" t="str">
            <v>NAR</v>
          </cell>
          <cell r="G671" t="str">
            <v>JPF Construction</v>
          </cell>
          <cell r="H671">
            <v>984.1</v>
          </cell>
          <cell r="J671" t="str">
            <v>P</v>
          </cell>
          <cell r="L671">
            <v>42943</v>
          </cell>
          <cell r="N671"/>
          <cell r="O671">
            <v>42973</v>
          </cell>
          <cell r="P671">
            <v>42989</v>
          </cell>
          <cell r="Q671" t="str">
            <v>Raiffeisen</v>
          </cell>
          <cell r="R671" t="str">
            <v/>
          </cell>
          <cell r="S671" t="str">
            <v>payé</v>
          </cell>
          <cell r="T671" t="str">
            <v/>
          </cell>
          <cell r="U671">
            <v>46</v>
          </cell>
          <cell r="V671">
            <v>42943</v>
          </cell>
        </row>
        <row r="672">
          <cell r="A672">
            <v>170587</v>
          </cell>
          <cell r="C672">
            <v>42934</v>
          </cell>
          <cell r="D672" t="str">
            <v>x</v>
          </cell>
          <cell r="G672" t="str">
            <v>Marché des Moulins</v>
          </cell>
          <cell r="H672">
            <v>162.35</v>
          </cell>
          <cell r="J672" t="str">
            <v>R</v>
          </cell>
          <cell r="L672">
            <v>42934</v>
          </cell>
          <cell r="N672"/>
          <cell r="O672">
            <v>42964</v>
          </cell>
          <cell r="P672">
            <v>42934</v>
          </cell>
          <cell r="Q672" t="str">
            <v>Caisse</v>
          </cell>
          <cell r="R672" t="str">
            <v/>
          </cell>
          <cell r="S672" t="str">
            <v>payé</v>
          </cell>
          <cell r="T672" t="str">
            <v/>
          </cell>
          <cell r="U672">
            <v>0</v>
          </cell>
          <cell r="V672">
            <v>42934</v>
          </cell>
        </row>
        <row r="673">
          <cell r="A673">
            <v>497</v>
          </cell>
          <cell r="C673">
            <v>42934</v>
          </cell>
          <cell r="D673" t="str">
            <v>no</v>
          </cell>
          <cell r="E673" t="str">
            <v>Livraison</v>
          </cell>
          <cell r="G673" t="str">
            <v>M. Gay David</v>
          </cell>
          <cell r="H673">
            <v>25</v>
          </cell>
          <cell r="J673" t="str">
            <v>C</v>
          </cell>
          <cell r="L673">
            <v>42934</v>
          </cell>
          <cell r="N673"/>
          <cell r="O673">
            <v>42964</v>
          </cell>
          <cell r="P673">
            <v>42934</v>
          </cell>
          <cell r="Q673" t="str">
            <v>Caisse</v>
          </cell>
          <cell r="R673" t="str">
            <v/>
          </cell>
          <cell r="S673" t="str">
            <v>payé</v>
          </cell>
          <cell r="T673" t="str">
            <v/>
          </cell>
          <cell r="U673">
            <v>0</v>
          </cell>
          <cell r="V673" t="e">
            <v>#N/A</v>
          </cell>
        </row>
        <row r="674">
          <cell r="A674">
            <v>170586</v>
          </cell>
          <cell r="C674">
            <v>42933</v>
          </cell>
          <cell r="D674" t="str">
            <v>x</v>
          </cell>
          <cell r="G674" t="str">
            <v>Riedo Mobilbau</v>
          </cell>
          <cell r="H674">
            <v>3426.3</v>
          </cell>
          <cell r="J674" t="str">
            <v>M</v>
          </cell>
          <cell r="K674" t="str">
            <v>KP</v>
          </cell>
          <cell r="L674">
            <v>42933</v>
          </cell>
          <cell r="N674" t="str">
            <v>5 % Rabatt abgezogen, Bezahlung b. Bestellung</v>
          </cell>
          <cell r="O674">
            <v>42963</v>
          </cell>
          <cell r="P674">
            <v>42934</v>
          </cell>
          <cell r="Q674" t="str">
            <v>Raiffeisen</v>
          </cell>
          <cell r="R674" t="str">
            <v/>
          </cell>
          <cell r="S674" t="str">
            <v>payé</v>
          </cell>
          <cell r="T674" t="str">
            <v/>
          </cell>
          <cell r="U674">
            <v>1</v>
          </cell>
          <cell r="V674">
            <v>42950</v>
          </cell>
        </row>
        <row r="675">
          <cell r="A675">
            <v>170585</v>
          </cell>
          <cell r="C675">
            <v>42934</v>
          </cell>
          <cell r="D675" t="str">
            <v>x</v>
          </cell>
          <cell r="G675" t="str">
            <v>Antiglio SA</v>
          </cell>
          <cell r="H675">
            <v>2277.1999999999998</v>
          </cell>
          <cell r="J675" t="str">
            <v>M</v>
          </cell>
          <cell r="K675" t="str">
            <v>KP</v>
          </cell>
          <cell r="L675">
            <v>42934</v>
          </cell>
          <cell r="N675"/>
          <cell r="O675">
            <v>42964</v>
          </cell>
          <cell r="P675">
            <v>42936</v>
          </cell>
          <cell r="Q675" t="str">
            <v>Raiffeisen</v>
          </cell>
          <cell r="R675" t="str">
            <v/>
          </cell>
          <cell r="S675" t="str">
            <v>payé</v>
          </cell>
          <cell r="T675" t="str">
            <v/>
          </cell>
          <cell r="U675">
            <v>2</v>
          </cell>
          <cell r="V675">
            <v>42935</v>
          </cell>
        </row>
        <row r="676">
          <cell r="A676">
            <v>170598</v>
          </cell>
          <cell r="C676">
            <v>42935</v>
          </cell>
          <cell r="D676" t="str">
            <v>x</v>
          </cell>
          <cell r="G676" t="str">
            <v>MWEBZONE Sàrl</v>
          </cell>
          <cell r="H676">
            <v>298</v>
          </cell>
          <cell r="J676" t="str">
            <v>R</v>
          </cell>
          <cell r="L676">
            <v>42935</v>
          </cell>
          <cell r="N676"/>
          <cell r="O676">
            <v>42965</v>
          </cell>
          <cell r="P676">
            <v>42936</v>
          </cell>
          <cell r="Q676" t="str">
            <v>Caisse</v>
          </cell>
          <cell r="R676" t="str">
            <v/>
          </cell>
          <cell r="S676" t="str">
            <v>payé</v>
          </cell>
          <cell r="T676" t="str">
            <v/>
          </cell>
          <cell r="U676">
            <v>1</v>
          </cell>
          <cell r="V676">
            <v>42936</v>
          </cell>
        </row>
        <row r="677">
          <cell r="A677">
            <v>170546</v>
          </cell>
          <cell r="C677">
            <v>42941</v>
          </cell>
          <cell r="D677" t="str">
            <v>x</v>
          </cell>
          <cell r="G677" t="str">
            <v>Implenia</v>
          </cell>
          <cell r="H677">
            <v>3142.8</v>
          </cell>
          <cell r="J677" t="str">
            <v>P</v>
          </cell>
          <cell r="L677">
            <v>42941</v>
          </cell>
          <cell r="N677"/>
          <cell r="O677">
            <v>42971</v>
          </cell>
          <cell r="P677">
            <v>42985</v>
          </cell>
          <cell r="Q677" t="str">
            <v>Raiffeisen</v>
          </cell>
          <cell r="R677" t="str">
            <v/>
          </cell>
          <cell r="S677" t="str">
            <v>payé</v>
          </cell>
          <cell r="T677" t="str">
            <v/>
          </cell>
          <cell r="U677">
            <v>44</v>
          </cell>
          <cell r="V677">
            <v>42941</v>
          </cell>
        </row>
        <row r="678">
          <cell r="A678">
            <v>170590</v>
          </cell>
          <cell r="C678">
            <v>42935</v>
          </cell>
          <cell r="D678" t="str">
            <v>T</v>
          </cell>
          <cell r="E678" t="str">
            <v>Fust</v>
          </cell>
          <cell r="G678" t="str">
            <v>Walo Bertschinger</v>
          </cell>
          <cell r="H678">
            <v>1357.55</v>
          </cell>
          <cell r="J678" t="str">
            <v>P</v>
          </cell>
          <cell r="L678">
            <v>42935</v>
          </cell>
          <cell r="N678"/>
          <cell r="O678">
            <v>42965</v>
          </cell>
          <cell r="P678">
            <v>42963</v>
          </cell>
          <cell r="Q678" t="str">
            <v>Raiffeisen</v>
          </cell>
          <cell r="R678" t="str">
            <v/>
          </cell>
          <cell r="S678" t="str">
            <v>payé</v>
          </cell>
          <cell r="T678" t="str">
            <v/>
          </cell>
          <cell r="U678">
            <v>28</v>
          </cell>
          <cell r="V678">
            <v>42934</v>
          </cell>
        </row>
        <row r="679">
          <cell r="A679">
            <v>170596</v>
          </cell>
          <cell r="C679">
            <v>42935</v>
          </cell>
          <cell r="D679" t="str">
            <v>no</v>
          </cell>
          <cell r="E679" t="str">
            <v>NAR</v>
          </cell>
          <cell r="G679" t="str">
            <v>Frutiger Savigny</v>
          </cell>
          <cell r="H679">
            <v>339.4</v>
          </cell>
          <cell r="J679" t="str">
            <v>P</v>
          </cell>
          <cell r="L679">
            <v>42935</v>
          </cell>
          <cell r="N679"/>
          <cell r="O679">
            <v>42965</v>
          </cell>
          <cell r="P679">
            <v>42963</v>
          </cell>
          <cell r="Q679" t="str">
            <v>Raiffeisen</v>
          </cell>
          <cell r="R679" t="str">
            <v/>
          </cell>
          <cell r="S679" t="str">
            <v>payé</v>
          </cell>
          <cell r="T679" t="str">
            <v/>
          </cell>
          <cell r="U679">
            <v>28</v>
          </cell>
          <cell r="V679">
            <v>42935</v>
          </cell>
        </row>
        <row r="680">
          <cell r="A680">
            <v>170592</v>
          </cell>
          <cell r="C680">
            <v>42935</v>
          </cell>
          <cell r="D680" t="str">
            <v>no</v>
          </cell>
          <cell r="E680" t="str">
            <v>OD</v>
          </cell>
          <cell r="G680" t="str">
            <v>Ledixa</v>
          </cell>
          <cell r="H680">
            <v>159.30000000000001</v>
          </cell>
          <cell r="J680" t="str">
            <v>P</v>
          </cell>
          <cell r="L680">
            <v>42935</v>
          </cell>
          <cell r="N680"/>
          <cell r="O680">
            <v>42965</v>
          </cell>
          <cell r="P680">
            <v>42964</v>
          </cell>
          <cell r="Q680" t="str">
            <v>Raiffeisen</v>
          </cell>
          <cell r="R680" t="str">
            <v/>
          </cell>
          <cell r="S680" t="str">
            <v>payé</v>
          </cell>
          <cell r="T680" t="str">
            <v/>
          </cell>
          <cell r="U680">
            <v>29</v>
          </cell>
          <cell r="V680">
            <v>42935</v>
          </cell>
        </row>
        <row r="681">
          <cell r="A681">
            <v>170450</v>
          </cell>
          <cell r="C681">
            <v>42962</v>
          </cell>
          <cell r="G681" t="str">
            <v>Boxplay</v>
          </cell>
          <cell r="H681">
            <v>4162.95</v>
          </cell>
          <cell r="J681" t="str">
            <v>P</v>
          </cell>
          <cell r="L681">
            <v>42962</v>
          </cell>
          <cell r="N681" t="str">
            <v>recu le 12.09.2017 CHF 4080.-</v>
          </cell>
          <cell r="O681">
            <v>42992</v>
          </cell>
          <cell r="P681"/>
          <cell r="R681">
            <v>41</v>
          </cell>
          <cell r="S681" t="str">
            <v/>
          </cell>
          <cell r="T681">
            <v>4162.95</v>
          </cell>
          <cell r="U681" t="str">
            <v>ouvert</v>
          </cell>
          <cell r="V681">
            <v>42962</v>
          </cell>
        </row>
        <row r="682">
          <cell r="A682">
            <v>170556</v>
          </cell>
          <cell r="C682">
            <v>42935</v>
          </cell>
          <cell r="D682" t="str">
            <v>no</v>
          </cell>
          <cell r="E682" t="str">
            <v>DIV</v>
          </cell>
          <cell r="G682" t="str">
            <v>Martin &amp; Co SA</v>
          </cell>
          <cell r="H682">
            <v>730.95</v>
          </cell>
          <cell r="J682" t="str">
            <v>P</v>
          </cell>
          <cell r="L682">
            <v>42935</v>
          </cell>
          <cell r="N682" t="str">
            <v>paiement S37 selon M. Roland</v>
          </cell>
          <cell r="O682">
            <v>42965</v>
          </cell>
          <cell r="P682">
            <v>42990</v>
          </cell>
          <cell r="Q682" t="str">
            <v>Raiffeisen</v>
          </cell>
          <cell r="R682" t="str">
            <v/>
          </cell>
          <cell r="S682" t="str">
            <v>payé</v>
          </cell>
          <cell r="T682" t="str">
            <v/>
          </cell>
          <cell r="U682">
            <v>55</v>
          </cell>
          <cell r="V682">
            <v>42934</v>
          </cell>
        </row>
        <row r="683">
          <cell r="A683">
            <v>170559</v>
          </cell>
          <cell r="C683">
            <v>42923</v>
          </cell>
          <cell r="D683" t="str">
            <v>no</v>
          </cell>
          <cell r="E683" t="str">
            <v>EAU</v>
          </cell>
          <cell r="G683" t="str">
            <v>Martin &amp; Co SA</v>
          </cell>
          <cell r="H683">
            <v>254</v>
          </cell>
          <cell r="J683" t="str">
            <v>P</v>
          </cell>
          <cell r="L683">
            <v>42923</v>
          </cell>
          <cell r="N683" t="str">
            <v>paiement S37 selon M. Roland</v>
          </cell>
          <cell r="O683">
            <v>42953</v>
          </cell>
          <cell r="P683">
            <v>42990</v>
          </cell>
          <cell r="Q683" t="str">
            <v>Raiffeisen</v>
          </cell>
          <cell r="R683" t="str">
            <v/>
          </cell>
          <cell r="S683" t="str">
            <v>payé</v>
          </cell>
          <cell r="T683" t="str">
            <v/>
          </cell>
          <cell r="U683">
            <v>67</v>
          </cell>
          <cell r="V683">
            <v>42923</v>
          </cell>
        </row>
        <row r="684">
          <cell r="A684">
            <v>170593</v>
          </cell>
          <cell r="C684">
            <v>42935</v>
          </cell>
          <cell r="D684" t="str">
            <v>no</v>
          </cell>
          <cell r="E684" t="str">
            <v>OD</v>
          </cell>
          <cell r="G684" t="str">
            <v>AD Expertises Automobiles SA</v>
          </cell>
          <cell r="H684">
            <v>159.30000000000001</v>
          </cell>
          <cell r="J684" t="str">
            <v>P</v>
          </cell>
          <cell r="L684">
            <v>42935</v>
          </cell>
          <cell r="N684"/>
          <cell r="O684">
            <v>42965</v>
          </cell>
          <cell r="P684">
            <v>42977</v>
          </cell>
          <cell r="Q684" t="str">
            <v>Raiffeisen</v>
          </cell>
          <cell r="R684" t="str">
            <v/>
          </cell>
          <cell r="S684" t="str">
            <v>payé</v>
          </cell>
          <cell r="T684" t="str">
            <v/>
          </cell>
          <cell r="U684">
            <v>42</v>
          </cell>
          <cell r="V684">
            <v>42935</v>
          </cell>
        </row>
        <row r="685">
          <cell r="A685">
            <v>170600</v>
          </cell>
          <cell r="C685">
            <v>42935</v>
          </cell>
          <cell r="D685" t="str">
            <v>no</v>
          </cell>
          <cell r="E685" t="str">
            <v>Fust</v>
          </cell>
          <cell r="G685" t="str">
            <v>Laurent Membrez SA</v>
          </cell>
          <cell r="H685">
            <v>624.25</v>
          </cell>
          <cell r="J685" t="str">
            <v>P</v>
          </cell>
          <cell r="L685">
            <v>42935</v>
          </cell>
          <cell r="N685"/>
          <cell r="O685">
            <v>42965</v>
          </cell>
          <cell r="P685">
            <v>42972</v>
          </cell>
          <cell r="Q685" t="str">
            <v>Raiffeisen</v>
          </cell>
          <cell r="R685" t="str">
            <v/>
          </cell>
          <cell r="S685" t="str">
            <v>payé</v>
          </cell>
          <cell r="T685" t="str">
            <v/>
          </cell>
          <cell r="U685">
            <v>37</v>
          </cell>
          <cell r="V685">
            <v>42935</v>
          </cell>
        </row>
        <row r="686">
          <cell r="A686">
            <v>170601</v>
          </cell>
          <cell r="C686">
            <v>42935</v>
          </cell>
          <cell r="D686" t="str">
            <v>no</v>
          </cell>
          <cell r="E686" t="str">
            <v>EAU</v>
          </cell>
          <cell r="G686" t="str">
            <v>Implenia</v>
          </cell>
          <cell r="H686">
            <v>254</v>
          </cell>
          <cell r="J686" t="str">
            <v>P</v>
          </cell>
          <cell r="L686">
            <v>42935</v>
          </cell>
          <cell r="N686"/>
          <cell r="O686">
            <v>42965</v>
          </cell>
          <cell r="P686">
            <v>42978</v>
          </cell>
          <cell r="Q686" t="str">
            <v>Raiffeisen</v>
          </cell>
          <cell r="R686" t="str">
            <v/>
          </cell>
          <cell r="S686" t="str">
            <v>payé</v>
          </cell>
          <cell r="T686" t="str">
            <v/>
          </cell>
          <cell r="U686">
            <v>43</v>
          </cell>
          <cell r="V686">
            <v>42935</v>
          </cell>
        </row>
        <row r="687">
          <cell r="A687">
            <v>170573</v>
          </cell>
          <cell r="C687">
            <v>42935</v>
          </cell>
          <cell r="D687" t="str">
            <v>x</v>
          </cell>
          <cell r="G687" t="str">
            <v>JPF Construction</v>
          </cell>
          <cell r="H687">
            <v>1350</v>
          </cell>
          <cell r="J687" t="str">
            <v>P</v>
          </cell>
          <cell r="L687">
            <v>42935</v>
          </cell>
          <cell r="N687"/>
          <cell r="O687">
            <v>42965</v>
          </cell>
          <cell r="P687">
            <v>42968</v>
          </cell>
          <cell r="Q687" t="str">
            <v>Raiffeisen</v>
          </cell>
          <cell r="R687" t="str">
            <v/>
          </cell>
          <cell r="S687" t="str">
            <v>payé</v>
          </cell>
          <cell r="T687" t="str">
            <v/>
          </cell>
          <cell r="U687">
            <v>33</v>
          </cell>
          <cell r="V687">
            <v>42930</v>
          </cell>
        </row>
        <row r="688">
          <cell r="A688">
            <v>170482</v>
          </cell>
          <cell r="C688">
            <v>42935</v>
          </cell>
          <cell r="D688" t="str">
            <v>T</v>
          </cell>
          <cell r="E688" t="str">
            <v>DIV</v>
          </cell>
          <cell r="G688" t="str">
            <v>Dumas SA</v>
          </cell>
          <cell r="H688">
            <v>13383.95</v>
          </cell>
          <cell r="I688">
            <v>6692</v>
          </cell>
          <cell r="J688" t="str">
            <v>P</v>
          </cell>
          <cell r="L688">
            <v>42935</v>
          </cell>
          <cell r="N688" t="str">
            <v>5 % rabatt paiement à la commande 15.08.17 / livraison prevu le 20.08.</v>
          </cell>
          <cell r="O688">
            <v>42965</v>
          </cell>
          <cell r="P688">
            <v>42969</v>
          </cell>
          <cell r="Q688" t="str">
            <v>Raiffeisen</v>
          </cell>
          <cell r="R688" t="str">
            <v/>
          </cell>
          <cell r="S688" t="str">
            <v>payé</v>
          </cell>
          <cell r="T688" t="str">
            <v/>
          </cell>
          <cell r="U688">
            <v>34</v>
          </cell>
          <cell r="V688">
            <v>42975</v>
          </cell>
        </row>
        <row r="689">
          <cell r="A689">
            <v>170580</v>
          </cell>
          <cell r="C689">
            <v>42935</v>
          </cell>
          <cell r="G689" t="str">
            <v>UCB Farchim SA</v>
          </cell>
          <cell r="H689">
            <v>172.65</v>
          </cell>
          <cell r="J689" t="str">
            <v>P</v>
          </cell>
          <cell r="L689">
            <v>42936</v>
          </cell>
          <cell r="N689" t="str">
            <v>paiement mid sept. 17./ attendu la banque, confirmé le 17.08.17</v>
          </cell>
          <cell r="O689">
            <v>42965</v>
          </cell>
          <cell r="P689">
            <v>42972</v>
          </cell>
          <cell r="Q689" t="str">
            <v>Raiffeisen</v>
          </cell>
          <cell r="R689" t="str">
            <v/>
          </cell>
          <cell r="S689" t="str">
            <v>payé</v>
          </cell>
          <cell r="T689" t="str">
            <v/>
          </cell>
          <cell r="U689">
            <v>36</v>
          </cell>
          <cell r="V689">
            <v>42935</v>
          </cell>
        </row>
        <row r="690">
          <cell r="A690">
            <v>170502</v>
          </cell>
          <cell r="C690">
            <v>42936</v>
          </cell>
          <cell r="D690" t="str">
            <v>no</v>
          </cell>
          <cell r="E690" t="str">
            <v>EAU</v>
          </cell>
          <cell r="G690" t="str">
            <v>M. Banos</v>
          </cell>
          <cell r="H690">
            <v>22.15</v>
          </cell>
          <cell r="J690" t="str">
            <v>P</v>
          </cell>
          <cell r="L690">
            <v>42937</v>
          </cell>
          <cell r="N690" t="str">
            <v>Déjà payé le 04.07.2017</v>
          </cell>
          <cell r="O690">
            <v>42966</v>
          </cell>
          <cell r="P690">
            <v>42920</v>
          </cell>
          <cell r="Q690" t="str">
            <v>Raiffeisen</v>
          </cell>
          <cell r="R690" t="str">
            <v/>
          </cell>
          <cell r="S690" t="str">
            <v>payé</v>
          </cell>
          <cell r="T690" t="str">
            <v/>
          </cell>
          <cell r="U690">
            <v>-17</v>
          </cell>
          <cell r="V690">
            <v>42936</v>
          </cell>
        </row>
        <row r="691">
          <cell r="A691">
            <v>170583</v>
          </cell>
          <cell r="C691">
            <v>42936</v>
          </cell>
          <cell r="D691" t="str">
            <v>x</v>
          </cell>
          <cell r="G691" t="str">
            <v>Boxplay</v>
          </cell>
          <cell r="H691">
            <v>747.9</v>
          </cell>
          <cell r="I691">
            <v>17.899999999999999</v>
          </cell>
          <cell r="J691" t="str">
            <v>P</v>
          </cell>
          <cell r="L691">
            <v>42936</v>
          </cell>
          <cell r="N691" t="str">
            <v>recu 730.-</v>
          </cell>
          <cell r="O691">
            <v>42966</v>
          </cell>
          <cell r="P691">
            <v>42949</v>
          </cell>
          <cell r="Q691" t="str">
            <v>Raiffeisen</v>
          </cell>
          <cell r="R691" t="str">
            <v/>
          </cell>
          <cell r="S691" t="str">
            <v>payé</v>
          </cell>
          <cell r="T691" t="str">
            <v/>
          </cell>
          <cell r="U691">
            <v>13</v>
          </cell>
          <cell r="V691">
            <v>42936</v>
          </cell>
        </row>
        <row r="692">
          <cell r="A692">
            <v>170576</v>
          </cell>
          <cell r="C692">
            <v>42936</v>
          </cell>
          <cell r="D692" t="str">
            <v>no</v>
          </cell>
          <cell r="E692" t="str">
            <v>Fust</v>
          </cell>
          <cell r="G692" t="str">
            <v>Orllati</v>
          </cell>
          <cell r="H692">
            <v>936.35</v>
          </cell>
          <cell r="J692" t="str">
            <v>P</v>
          </cell>
          <cell r="L692">
            <v>42936</v>
          </cell>
          <cell r="N692"/>
          <cell r="O692">
            <v>42966</v>
          </cell>
          <cell r="P692">
            <v>42972</v>
          </cell>
          <cell r="Q692" t="str">
            <v>Raiffeisen</v>
          </cell>
          <cell r="R692" t="str">
            <v/>
          </cell>
          <cell r="S692" t="str">
            <v>payé</v>
          </cell>
          <cell r="T692" t="str">
            <v/>
          </cell>
          <cell r="U692">
            <v>36</v>
          </cell>
          <cell r="V692">
            <v>42929</v>
          </cell>
        </row>
        <row r="693">
          <cell r="A693">
            <v>170563</v>
          </cell>
          <cell r="C693">
            <v>42923</v>
          </cell>
          <cell r="D693" t="str">
            <v>x</v>
          </cell>
          <cell r="G693" t="str">
            <v>M. Duvoisin</v>
          </cell>
          <cell r="H693">
            <v>98.4</v>
          </cell>
          <cell r="I693">
            <v>-0.3</v>
          </cell>
          <cell r="J693" t="str">
            <v>REC</v>
          </cell>
          <cell r="L693">
            <v>42935</v>
          </cell>
          <cell r="N693" t="str">
            <v>recu CHF 98.70 incl frais de rappel, Recuperation au bureau avec FA pris le 19.07.2017</v>
          </cell>
          <cell r="O693">
            <v>42953</v>
          </cell>
          <cell r="P693">
            <v>42992</v>
          </cell>
          <cell r="Q693" t="str">
            <v>Raiffeisen</v>
          </cell>
          <cell r="R693" t="str">
            <v/>
          </cell>
          <cell r="S693" t="str">
            <v>payé</v>
          </cell>
          <cell r="T693" t="str">
            <v/>
          </cell>
          <cell r="U693">
            <v>57</v>
          </cell>
          <cell r="V693">
            <v>42935</v>
          </cell>
        </row>
        <row r="694">
          <cell r="A694">
            <v>170523</v>
          </cell>
          <cell r="C694">
            <v>42937</v>
          </cell>
          <cell r="D694" t="str">
            <v>no</v>
          </cell>
          <cell r="E694" t="str">
            <v>reparation</v>
          </cell>
          <cell r="G694" t="str">
            <v>M. Duvoisin</v>
          </cell>
          <cell r="H694">
            <v>377.45</v>
          </cell>
          <cell r="J694" t="str">
            <v>P</v>
          </cell>
          <cell r="L694">
            <v>42937</v>
          </cell>
          <cell r="N694"/>
          <cell r="O694">
            <v>42967</v>
          </cell>
          <cell r="P694">
            <v>42962</v>
          </cell>
          <cell r="Q694" t="str">
            <v>Raiffeisen</v>
          </cell>
          <cell r="R694" t="str">
            <v/>
          </cell>
          <cell r="S694" t="str">
            <v>payé</v>
          </cell>
          <cell r="T694" t="str">
            <v/>
          </cell>
          <cell r="U694">
            <v>25</v>
          </cell>
          <cell r="V694" t="e">
            <v>#N/A</v>
          </cell>
        </row>
        <row r="695">
          <cell r="A695">
            <v>170565</v>
          </cell>
          <cell r="B695"/>
          <cell r="C695">
            <v>42927</v>
          </cell>
          <cell r="D695" t="str">
            <v>no</v>
          </cell>
          <cell r="E695" t="str">
            <v>DIV</v>
          </cell>
          <cell r="F695"/>
          <cell r="G695" t="str">
            <v>Steiner AG</v>
          </cell>
          <cell r="H695">
            <v>0</v>
          </cell>
          <cell r="I695"/>
          <cell r="J695" t="str">
            <v>P</v>
          </cell>
          <cell r="K695"/>
          <cell r="L695">
            <v>42929</v>
          </cell>
          <cell r="M695"/>
          <cell r="N695" t="str">
            <v>annulé car SAV</v>
          </cell>
          <cell r="O695">
            <v>42957</v>
          </cell>
          <cell r="P695">
            <v>42972</v>
          </cell>
          <cell r="Q695" t="str">
            <v>ANNULE</v>
          </cell>
          <cell r="R695" t="str">
            <v/>
          </cell>
          <cell r="S695" t="str">
            <v>payé</v>
          </cell>
          <cell r="T695" t="str">
            <v/>
          </cell>
          <cell r="U695">
            <v>43</v>
          </cell>
          <cell r="V695">
            <v>42927</v>
          </cell>
          <cell r="W695"/>
          <cell r="X695"/>
          <cell r="Y695"/>
        </row>
        <row r="696">
          <cell r="A696">
            <v>170521</v>
          </cell>
          <cell r="C696">
            <v>42937</v>
          </cell>
          <cell r="D696" t="str">
            <v>T</v>
          </cell>
          <cell r="E696" t="str">
            <v>DIV</v>
          </cell>
          <cell r="G696" t="str">
            <v>LMT</v>
          </cell>
          <cell r="H696">
            <v>5879.6</v>
          </cell>
          <cell r="J696" t="str">
            <v>P</v>
          </cell>
          <cell r="L696">
            <v>42937</v>
          </cell>
          <cell r="N696"/>
          <cell r="O696">
            <v>42967</v>
          </cell>
          <cell r="P696">
            <v>42971</v>
          </cell>
          <cell r="Q696" t="str">
            <v>Raiffeisen</v>
          </cell>
          <cell r="R696" t="str">
            <v/>
          </cell>
          <cell r="S696" t="str">
            <v>payé</v>
          </cell>
          <cell r="T696" t="str">
            <v/>
          </cell>
          <cell r="U696">
            <v>34</v>
          </cell>
          <cell r="V696">
            <v>42937</v>
          </cell>
        </row>
        <row r="697">
          <cell r="A697">
            <v>170537</v>
          </cell>
          <cell r="C697">
            <v>42940</v>
          </cell>
          <cell r="D697" t="str">
            <v>no</v>
          </cell>
          <cell r="E697" t="str">
            <v>Landi</v>
          </cell>
          <cell r="G697" t="str">
            <v>ZED Logistique</v>
          </cell>
          <cell r="H697">
            <v>1333.8</v>
          </cell>
          <cell r="J697" t="str">
            <v>P</v>
          </cell>
          <cell r="L697">
            <v>42940</v>
          </cell>
          <cell r="N697"/>
          <cell r="O697">
            <v>42970</v>
          </cell>
          <cell r="P697">
            <v>42964</v>
          </cell>
          <cell r="Q697" t="str">
            <v>Raiffeisen</v>
          </cell>
          <cell r="R697" t="str">
            <v/>
          </cell>
          <cell r="S697" t="str">
            <v>payé</v>
          </cell>
          <cell r="T697" t="str">
            <v/>
          </cell>
          <cell r="U697">
            <v>24</v>
          </cell>
          <cell r="V697">
            <v>42940</v>
          </cell>
        </row>
        <row r="698">
          <cell r="A698">
            <v>170582</v>
          </cell>
          <cell r="C698">
            <v>42940</v>
          </cell>
          <cell r="D698" t="str">
            <v>x</v>
          </cell>
          <cell r="G698" t="str">
            <v>Stirnimann AG</v>
          </cell>
          <cell r="H698">
            <v>349.1</v>
          </cell>
          <cell r="J698" t="str">
            <v>P</v>
          </cell>
          <cell r="L698">
            <v>42940</v>
          </cell>
          <cell r="N698"/>
          <cell r="O698">
            <v>42970</v>
          </cell>
          <cell r="P698">
            <v>42978</v>
          </cell>
          <cell r="Q698" t="str">
            <v>Raiffeisen</v>
          </cell>
          <cell r="R698" t="str">
            <v/>
          </cell>
          <cell r="S698" t="str">
            <v>payé</v>
          </cell>
          <cell r="T698" t="str">
            <v/>
          </cell>
          <cell r="U698">
            <v>38</v>
          </cell>
          <cell r="V698">
            <v>42941</v>
          </cell>
        </row>
        <row r="699">
          <cell r="A699">
            <v>170571</v>
          </cell>
          <cell r="C699">
            <v>42941</v>
          </cell>
          <cell r="D699" t="str">
            <v>no</v>
          </cell>
          <cell r="G699" t="str">
            <v>Grisoni Zaugg SA</v>
          </cell>
          <cell r="H699">
            <v>939.8</v>
          </cell>
          <cell r="J699" t="str">
            <v>P</v>
          </cell>
          <cell r="L699">
            <v>42941</v>
          </cell>
          <cell r="N699"/>
          <cell r="O699">
            <v>42971</v>
          </cell>
          <cell r="P699">
            <v>42978</v>
          </cell>
          <cell r="Q699" t="str">
            <v>Raiffeisen</v>
          </cell>
          <cell r="R699" t="str">
            <v/>
          </cell>
          <cell r="S699" t="str">
            <v>payé</v>
          </cell>
          <cell r="T699" t="str">
            <v/>
          </cell>
          <cell r="U699">
            <v>37</v>
          </cell>
          <cell r="V699">
            <v>42941</v>
          </cell>
        </row>
        <row r="700">
          <cell r="A700">
            <v>170554</v>
          </cell>
          <cell r="C700">
            <v>42941</v>
          </cell>
          <cell r="D700" t="str">
            <v>no</v>
          </cell>
          <cell r="E700" t="str">
            <v>KLIM</v>
          </cell>
          <cell r="G700" t="str">
            <v>Construction Perret SA</v>
          </cell>
          <cell r="H700">
            <v>4320</v>
          </cell>
          <cell r="J700" t="str">
            <v>P</v>
          </cell>
          <cell r="L700">
            <v>42941</v>
          </cell>
          <cell r="N700" t="str">
            <v>paiement le 19.09.17 selon mail</v>
          </cell>
          <cell r="O700">
            <v>42971</v>
          </cell>
          <cell r="R700">
            <v>62</v>
          </cell>
          <cell r="S700" t="str">
            <v/>
          </cell>
          <cell r="T700">
            <v>4320</v>
          </cell>
          <cell r="U700" t="str">
            <v>ouvert</v>
          </cell>
          <cell r="V700">
            <v>42941</v>
          </cell>
        </row>
        <row r="701">
          <cell r="A701">
            <v>170591</v>
          </cell>
          <cell r="C701">
            <v>42935</v>
          </cell>
          <cell r="D701" t="str">
            <v>x</v>
          </cell>
          <cell r="G701" t="str">
            <v>ZED Logistique</v>
          </cell>
          <cell r="H701">
            <v>2254.6999999999998</v>
          </cell>
          <cell r="J701" t="str">
            <v>P</v>
          </cell>
          <cell r="L701">
            <v>42935</v>
          </cell>
          <cell r="N701"/>
          <cell r="O701">
            <v>42965</v>
          </cell>
          <cell r="R701">
            <v>68</v>
          </cell>
          <cell r="S701" t="str">
            <v/>
          </cell>
          <cell r="T701">
            <v>2254.6999999999998</v>
          </cell>
          <cell r="U701" t="str">
            <v>ouvert</v>
          </cell>
          <cell r="V701">
            <v>42935</v>
          </cell>
        </row>
        <row r="702">
          <cell r="A702">
            <v>170594</v>
          </cell>
          <cell r="C702">
            <v>42955</v>
          </cell>
          <cell r="D702" t="str">
            <v>T</v>
          </cell>
          <cell r="G702" t="str">
            <v>Steiner AG</v>
          </cell>
          <cell r="H702">
            <v>24928.05</v>
          </cell>
          <cell r="J702" t="str">
            <v>P</v>
          </cell>
          <cell r="L702">
            <v>42955</v>
          </cell>
          <cell r="N702"/>
          <cell r="O702">
            <v>42985</v>
          </cell>
          <cell r="R702">
            <v>48</v>
          </cell>
          <cell r="S702" t="str">
            <v/>
          </cell>
          <cell r="T702">
            <v>24928.05</v>
          </cell>
          <cell r="U702" t="str">
            <v>ouvert</v>
          </cell>
          <cell r="V702">
            <v>42964</v>
          </cell>
        </row>
        <row r="703">
          <cell r="A703">
            <v>170522</v>
          </cell>
          <cell r="C703">
            <v>42942</v>
          </cell>
          <cell r="D703" t="str">
            <v>T</v>
          </cell>
          <cell r="G703" t="str">
            <v>Losinger Marazzi SA</v>
          </cell>
          <cell r="H703">
            <v>7875.25</v>
          </cell>
          <cell r="J703" t="str">
            <v>P</v>
          </cell>
          <cell r="L703">
            <v>42942</v>
          </cell>
          <cell r="N703"/>
          <cell r="O703">
            <v>42972</v>
          </cell>
          <cell r="P703">
            <v>42971</v>
          </cell>
          <cell r="Q703" t="str">
            <v>Raiffeisen</v>
          </cell>
          <cell r="R703" t="str">
            <v/>
          </cell>
          <cell r="S703" t="str">
            <v>payé</v>
          </cell>
          <cell r="T703" t="str">
            <v/>
          </cell>
          <cell r="U703">
            <v>29</v>
          </cell>
          <cell r="V703">
            <v>42942</v>
          </cell>
          <cell r="Z703" t="str">
            <v>Chantier Oassis</v>
          </cell>
        </row>
        <row r="704">
          <cell r="A704">
            <v>170414</v>
          </cell>
          <cell r="C704">
            <v>42943</v>
          </cell>
          <cell r="D704" t="str">
            <v>no</v>
          </cell>
          <cell r="E704" t="str">
            <v>KIB</v>
          </cell>
          <cell r="G704" t="str">
            <v>Boxplay</v>
          </cell>
          <cell r="H704">
            <v>42</v>
          </cell>
          <cell r="I704">
            <v>2</v>
          </cell>
          <cell r="J704" t="str">
            <v>P</v>
          </cell>
          <cell r="L704">
            <v>42943</v>
          </cell>
          <cell r="N704" t="str">
            <v>recu CHF 40.-</v>
          </cell>
          <cell r="O704">
            <v>42973</v>
          </cell>
          <cell r="P704">
            <v>42961</v>
          </cell>
          <cell r="Q704" t="str">
            <v>Raiffeisen</v>
          </cell>
          <cell r="R704" t="str">
            <v/>
          </cell>
          <cell r="S704" t="str">
            <v>payé</v>
          </cell>
          <cell r="T704" t="str">
            <v/>
          </cell>
          <cell r="U704">
            <v>18</v>
          </cell>
          <cell r="V704">
            <v>42942</v>
          </cell>
        </row>
        <row r="705">
          <cell r="A705">
            <v>170599</v>
          </cell>
          <cell r="B705"/>
          <cell r="C705">
            <v>42934</v>
          </cell>
          <cell r="D705" t="str">
            <v>x</v>
          </cell>
          <cell r="E705"/>
          <cell r="F705"/>
          <cell r="G705" t="str">
            <v>Grisoni Zaugg SA</v>
          </cell>
          <cell r="H705">
            <v>87.5</v>
          </cell>
          <cell r="I705"/>
          <cell r="J705" t="str">
            <v>M</v>
          </cell>
          <cell r="K705"/>
          <cell r="L705">
            <v>42934</v>
          </cell>
          <cell r="M705"/>
          <cell r="N705" t="str">
            <v>Teilrechnung zu 170548</v>
          </cell>
          <cell r="O705">
            <v>42964</v>
          </cell>
          <cell r="P705">
            <v>42996</v>
          </cell>
          <cell r="Q705" t="str">
            <v>Raiffeisen</v>
          </cell>
          <cell r="R705" t="str">
            <v/>
          </cell>
          <cell r="S705" t="str">
            <v>payé</v>
          </cell>
          <cell r="T705" t="str">
            <v/>
          </cell>
          <cell r="U705">
            <v>62</v>
          </cell>
          <cell r="V705" t="e">
            <v>#N/A</v>
          </cell>
          <cell r="W705"/>
          <cell r="X705"/>
          <cell r="Y705"/>
          <cell r="Z705"/>
        </row>
        <row r="706">
          <cell r="A706">
            <v>170603</v>
          </cell>
          <cell r="B706"/>
          <cell r="C706">
            <v>42937</v>
          </cell>
          <cell r="D706" t="str">
            <v>x</v>
          </cell>
          <cell r="E706"/>
          <cell r="F706"/>
          <cell r="G706" t="str">
            <v>Jäggi + Hafter AG</v>
          </cell>
          <cell r="H706">
            <v>298.10000000000002</v>
          </cell>
          <cell r="I706"/>
          <cell r="J706" t="str">
            <v>M</v>
          </cell>
          <cell r="K706"/>
          <cell r="L706">
            <v>42937</v>
          </cell>
          <cell r="M706"/>
          <cell r="N706" t="str">
            <v>5% à la commande</v>
          </cell>
          <cell r="O706">
            <v>42967</v>
          </cell>
          <cell r="P706">
            <v>42972</v>
          </cell>
          <cell r="Q706" t="str">
            <v>Raiffeisen</v>
          </cell>
          <cell r="R706" t="str">
            <v/>
          </cell>
          <cell r="S706" t="str">
            <v>payé</v>
          </cell>
          <cell r="T706" t="str">
            <v/>
          </cell>
          <cell r="U706">
            <v>35</v>
          </cell>
          <cell r="V706">
            <v>42940</v>
          </cell>
          <cell r="W706"/>
          <cell r="X706"/>
          <cell r="Y706"/>
          <cell r="Z706"/>
        </row>
        <row r="707">
          <cell r="A707">
            <v>170609</v>
          </cell>
          <cell r="C707">
            <v>42949</v>
          </cell>
          <cell r="D707" t="str">
            <v>no</v>
          </cell>
          <cell r="G707" t="str">
            <v>M. Gianfarelli Marco</v>
          </cell>
          <cell r="H707">
            <v>60.7</v>
          </cell>
          <cell r="J707" t="str">
            <v>A</v>
          </cell>
          <cell r="L707">
            <v>42947</v>
          </cell>
          <cell r="N707"/>
          <cell r="O707">
            <v>42979</v>
          </cell>
          <cell r="P707">
            <v>42949</v>
          </cell>
          <cell r="Q707" t="str">
            <v>Raiffeisen</v>
          </cell>
          <cell r="R707" t="str">
            <v/>
          </cell>
          <cell r="S707" t="str">
            <v>payé</v>
          </cell>
          <cell r="T707" t="str">
            <v/>
          </cell>
          <cell r="U707">
            <v>2</v>
          </cell>
          <cell r="V707">
            <v>42949</v>
          </cell>
        </row>
        <row r="708">
          <cell r="A708">
            <v>170552</v>
          </cell>
          <cell r="C708">
            <v>42944</v>
          </cell>
          <cell r="D708" t="str">
            <v>no</v>
          </cell>
          <cell r="G708" t="str">
            <v>Losinger Marazzi SA</v>
          </cell>
          <cell r="H708">
            <v>646.9</v>
          </cell>
          <cell r="J708" t="str">
            <v>P</v>
          </cell>
          <cell r="L708">
            <v>42944</v>
          </cell>
          <cell r="N708"/>
          <cell r="O708">
            <v>42974</v>
          </cell>
          <cell r="P708">
            <v>42971</v>
          </cell>
          <cell r="Q708" t="str">
            <v>Raiffeisen</v>
          </cell>
          <cell r="R708" t="str">
            <v/>
          </cell>
          <cell r="S708" t="str">
            <v>payé</v>
          </cell>
          <cell r="T708" t="str">
            <v/>
          </cell>
          <cell r="U708">
            <v>27</v>
          </cell>
          <cell r="V708">
            <v>42950</v>
          </cell>
        </row>
        <row r="709">
          <cell r="A709">
            <v>170602</v>
          </cell>
          <cell r="C709">
            <v>42950</v>
          </cell>
          <cell r="D709" t="str">
            <v>x</v>
          </cell>
          <cell r="G709" t="str">
            <v>JPF Construction</v>
          </cell>
          <cell r="H709">
            <v>706.55</v>
          </cell>
          <cell r="J709" t="str">
            <v>P</v>
          </cell>
          <cell r="L709">
            <v>42950</v>
          </cell>
          <cell r="N709"/>
          <cell r="O709">
            <v>42980</v>
          </cell>
          <cell r="P709">
            <v>42989</v>
          </cell>
          <cell r="Q709" t="str">
            <v>Raiffeisen</v>
          </cell>
          <cell r="R709" t="str">
            <v/>
          </cell>
          <cell r="S709" t="str">
            <v>payé</v>
          </cell>
          <cell r="T709" t="str">
            <v/>
          </cell>
          <cell r="U709">
            <v>39</v>
          </cell>
          <cell r="V709">
            <v>42950</v>
          </cell>
        </row>
        <row r="710">
          <cell r="A710">
            <v>170610</v>
          </cell>
          <cell r="C710">
            <v>42949</v>
          </cell>
          <cell r="D710" t="str">
            <v>x</v>
          </cell>
          <cell r="G710" t="str">
            <v>Steiner AG</v>
          </cell>
          <cell r="H710">
            <v>4822.1000000000004</v>
          </cell>
          <cell r="J710" t="str">
            <v>P</v>
          </cell>
          <cell r="L710">
            <v>42949</v>
          </cell>
          <cell r="N710"/>
          <cell r="O710">
            <v>42979</v>
          </cell>
          <cell r="P710">
            <v>42986</v>
          </cell>
          <cell r="Q710" t="str">
            <v>Raiffeisen</v>
          </cell>
          <cell r="R710" t="str">
            <v/>
          </cell>
          <cell r="S710" t="str">
            <v>payé</v>
          </cell>
          <cell r="T710" t="str">
            <v/>
          </cell>
          <cell r="U710">
            <v>37</v>
          </cell>
          <cell r="V710">
            <v>42949</v>
          </cell>
        </row>
        <row r="711">
          <cell r="A711">
            <v>170607</v>
          </cell>
          <cell r="C711">
            <v>42951</v>
          </cell>
          <cell r="D711" t="str">
            <v>x</v>
          </cell>
          <cell r="G711" t="str">
            <v>Alho Systembau AG</v>
          </cell>
          <cell r="H711">
            <v>1486.85</v>
          </cell>
          <cell r="J711" t="str">
            <v>P</v>
          </cell>
          <cell r="L711">
            <v>42951</v>
          </cell>
          <cell r="N711"/>
          <cell r="O711">
            <v>42981</v>
          </cell>
          <cell r="P711">
            <v>42989</v>
          </cell>
          <cell r="Q711" t="str">
            <v>Raiffeisen</v>
          </cell>
          <cell r="R711" t="str">
            <v/>
          </cell>
          <cell r="S711" t="str">
            <v>payé</v>
          </cell>
          <cell r="T711" t="str">
            <v/>
          </cell>
          <cell r="U711">
            <v>38</v>
          </cell>
          <cell r="V711">
            <v>42951</v>
          </cell>
        </row>
        <row r="712">
          <cell r="A712">
            <v>170588</v>
          </cell>
          <cell r="C712">
            <v>42950</v>
          </cell>
          <cell r="D712" t="str">
            <v>x</v>
          </cell>
          <cell r="G712" t="str">
            <v>Losinger Marazzi SA</v>
          </cell>
          <cell r="H712">
            <v>2191.1999999999998</v>
          </cell>
          <cell r="J712" t="str">
            <v>P</v>
          </cell>
          <cell r="L712">
            <v>42950</v>
          </cell>
          <cell r="N712"/>
          <cell r="O712">
            <v>42980</v>
          </cell>
          <cell r="P712">
            <v>42978</v>
          </cell>
          <cell r="Q712" t="str">
            <v>Raiffeisen</v>
          </cell>
          <cell r="R712" t="str">
            <v/>
          </cell>
          <cell r="S712" t="str">
            <v>payé</v>
          </cell>
          <cell r="T712" t="str">
            <v/>
          </cell>
          <cell r="U712">
            <v>28</v>
          </cell>
          <cell r="V712">
            <v>42950</v>
          </cell>
        </row>
        <row r="713">
          <cell r="A713">
            <v>170613</v>
          </cell>
          <cell r="C713">
            <v>42950</v>
          </cell>
          <cell r="D713" t="str">
            <v>x</v>
          </cell>
          <cell r="G713" t="str">
            <v>Losinger Marazzi SA</v>
          </cell>
          <cell r="H713">
            <v>1749.6</v>
          </cell>
          <cell r="J713" t="str">
            <v>P</v>
          </cell>
          <cell r="L713">
            <v>42950</v>
          </cell>
          <cell r="N713"/>
          <cell r="O713">
            <v>42980</v>
          </cell>
          <cell r="P713">
            <v>42978</v>
          </cell>
          <cell r="Q713" t="str">
            <v>Raiffeisen</v>
          </cell>
          <cell r="R713" t="str">
            <v/>
          </cell>
          <cell r="S713" t="str">
            <v>payé</v>
          </cell>
          <cell r="T713" t="str">
            <v/>
          </cell>
          <cell r="U713">
            <v>28</v>
          </cell>
          <cell r="V713">
            <v>42949</v>
          </cell>
        </row>
        <row r="714">
          <cell r="A714">
            <v>170621</v>
          </cell>
          <cell r="C714">
            <v>42951</v>
          </cell>
          <cell r="D714" t="str">
            <v>no</v>
          </cell>
          <cell r="E714" t="str">
            <v>KIB</v>
          </cell>
          <cell r="G714" t="str">
            <v>Christophe Millet</v>
          </cell>
          <cell r="H714">
            <v>285.35000000000002</v>
          </cell>
          <cell r="J714" t="str">
            <v>P</v>
          </cell>
          <cell r="L714">
            <v>42951</v>
          </cell>
          <cell r="N714" t="str">
            <v>FA payé par GG</v>
          </cell>
          <cell r="O714">
            <v>42981</v>
          </cell>
          <cell r="P714">
            <v>42954</v>
          </cell>
          <cell r="Q714" t="str">
            <v>Caisse</v>
          </cell>
          <cell r="R714" t="str">
            <v/>
          </cell>
          <cell r="S714" t="str">
            <v>payé</v>
          </cell>
          <cell r="T714" t="str">
            <v/>
          </cell>
          <cell r="U714">
            <v>3</v>
          </cell>
          <cell r="V714">
            <v>42955</v>
          </cell>
        </row>
        <row r="715">
          <cell r="A715">
            <v>170608</v>
          </cell>
          <cell r="C715">
            <v>42949</v>
          </cell>
          <cell r="D715" t="str">
            <v>no</v>
          </cell>
          <cell r="E715" t="str">
            <v>EAU</v>
          </cell>
          <cell r="G715" t="str">
            <v>Laurent Membrez SA</v>
          </cell>
          <cell r="H715">
            <v>508.35</v>
          </cell>
          <cell r="J715" t="str">
            <v>P</v>
          </cell>
          <cell r="L715">
            <v>42949</v>
          </cell>
          <cell r="N715"/>
          <cell r="O715">
            <v>42979</v>
          </cell>
          <cell r="P715">
            <v>42991</v>
          </cell>
          <cell r="Q715" t="str">
            <v>Raiffeisen</v>
          </cell>
          <cell r="R715" t="str">
            <v/>
          </cell>
          <cell r="S715" t="str">
            <v>payé</v>
          </cell>
          <cell r="T715" t="str">
            <v/>
          </cell>
          <cell r="U715">
            <v>42</v>
          </cell>
          <cell r="V715">
            <v>42949</v>
          </cell>
        </row>
        <row r="716">
          <cell r="A716">
            <v>170595</v>
          </cell>
          <cell r="C716">
            <v>42936</v>
          </cell>
          <cell r="D716" t="str">
            <v>x</v>
          </cell>
          <cell r="G716" t="str">
            <v>Grisoni Zaugg SA, Consortium Gare Montbovon</v>
          </cell>
          <cell r="H716">
            <v>735.6</v>
          </cell>
          <cell r="J716" t="str">
            <v>P</v>
          </cell>
          <cell r="L716">
            <v>42936</v>
          </cell>
          <cell r="N716"/>
          <cell r="O716">
            <v>42966</v>
          </cell>
          <cell r="R716">
            <v>67</v>
          </cell>
          <cell r="S716" t="str">
            <v/>
          </cell>
          <cell r="T716">
            <v>735.6</v>
          </cell>
          <cell r="U716" t="str">
            <v>ouvert</v>
          </cell>
          <cell r="V716">
            <v>42936</v>
          </cell>
        </row>
        <row r="717">
          <cell r="A717">
            <v>170615</v>
          </cell>
          <cell r="C717">
            <v>42954</v>
          </cell>
          <cell r="D717" t="str">
            <v>no</v>
          </cell>
          <cell r="E717" t="str">
            <v>EAU</v>
          </cell>
          <cell r="G717" t="str">
            <v>Frutiger Bussigny</v>
          </cell>
          <cell r="H717">
            <v>507.65</v>
          </cell>
          <cell r="J717" t="str">
            <v>P</v>
          </cell>
          <cell r="L717">
            <v>42954</v>
          </cell>
          <cell r="N717"/>
          <cell r="P717">
            <v>42991</v>
          </cell>
          <cell r="Q717" t="str">
            <v>Raiffeisen</v>
          </cell>
          <cell r="R717" t="str">
            <v/>
          </cell>
          <cell r="S717" t="str">
            <v>payé</v>
          </cell>
          <cell r="T717" t="str">
            <v/>
          </cell>
          <cell r="U717">
            <v>37</v>
          </cell>
          <cell r="V717">
            <v>42950</v>
          </cell>
        </row>
        <row r="718">
          <cell r="A718">
            <v>170617</v>
          </cell>
          <cell r="C718">
            <v>42954</v>
          </cell>
          <cell r="D718" t="str">
            <v>T</v>
          </cell>
          <cell r="E718" t="str">
            <v>EAU</v>
          </cell>
          <cell r="G718" t="str">
            <v>Camandona SA</v>
          </cell>
          <cell r="H718">
            <v>2089.1</v>
          </cell>
          <cell r="J718" t="str">
            <v>P</v>
          </cell>
          <cell r="L718">
            <v>42954</v>
          </cell>
          <cell r="N718"/>
          <cell r="P718">
            <v>42997</v>
          </cell>
          <cell r="Q718" t="str">
            <v>Raiffeisen</v>
          </cell>
          <cell r="R718" t="str">
            <v/>
          </cell>
          <cell r="S718" t="str">
            <v>payé</v>
          </cell>
          <cell r="T718" t="str">
            <v/>
          </cell>
          <cell r="U718">
            <v>43</v>
          </cell>
          <cell r="V718">
            <v>42954</v>
          </cell>
        </row>
        <row r="719">
          <cell r="A719">
            <v>170623</v>
          </cell>
          <cell r="C719">
            <v>42954</v>
          </cell>
          <cell r="D719" t="str">
            <v>x</v>
          </cell>
          <cell r="G719" t="str">
            <v>Garage Autos Carrefour Dorigny SA</v>
          </cell>
          <cell r="H719">
            <v>162.35</v>
          </cell>
          <cell r="J719" t="str">
            <v>P</v>
          </cell>
          <cell r="L719">
            <v>42954</v>
          </cell>
          <cell r="N719"/>
          <cell r="P719">
            <v>42989</v>
          </cell>
          <cell r="Q719" t="str">
            <v>Raiffeisen</v>
          </cell>
          <cell r="R719" t="str">
            <v/>
          </cell>
          <cell r="S719" t="str">
            <v>payé</v>
          </cell>
          <cell r="T719" t="str">
            <v/>
          </cell>
          <cell r="U719">
            <v>35</v>
          </cell>
          <cell r="V719">
            <v>42954</v>
          </cell>
        </row>
        <row r="720">
          <cell r="A720">
            <v>170616</v>
          </cell>
          <cell r="C720">
            <v>42954</v>
          </cell>
          <cell r="G720" t="str">
            <v>Frutiger Bussigny</v>
          </cell>
          <cell r="H720">
            <v>196.8</v>
          </cell>
          <cell r="J720" t="str">
            <v>P</v>
          </cell>
          <cell r="L720">
            <v>42954</v>
          </cell>
          <cell r="N720"/>
          <cell r="P720">
            <v>42984</v>
          </cell>
          <cell r="Q720" t="str">
            <v>Raiffeisen</v>
          </cell>
          <cell r="R720" t="str">
            <v/>
          </cell>
          <cell r="S720" t="str">
            <v>payé</v>
          </cell>
          <cell r="T720" t="str">
            <v/>
          </cell>
          <cell r="U720">
            <v>30</v>
          </cell>
          <cell r="V720">
            <v>42954</v>
          </cell>
        </row>
        <row r="721">
          <cell r="A721">
            <v>170421</v>
          </cell>
          <cell r="C721">
            <v>42954</v>
          </cell>
          <cell r="D721" t="str">
            <v>no</v>
          </cell>
          <cell r="E721" t="str">
            <v>NAR</v>
          </cell>
          <cell r="G721" t="str">
            <v>Losinger Marazzi SA</v>
          </cell>
          <cell r="H721">
            <v>620.1</v>
          </cell>
          <cell r="J721" t="str">
            <v>P</v>
          </cell>
          <cell r="L721">
            <v>42954</v>
          </cell>
          <cell r="N721"/>
          <cell r="P721">
            <v>42985</v>
          </cell>
          <cell r="Q721" t="str">
            <v>Raiffeisen</v>
          </cell>
          <cell r="R721" t="str">
            <v/>
          </cell>
          <cell r="S721" t="str">
            <v>payé</v>
          </cell>
          <cell r="T721" t="str">
            <v/>
          </cell>
          <cell r="U721">
            <v>31</v>
          </cell>
          <cell r="V721">
            <v>42954</v>
          </cell>
        </row>
        <row r="722">
          <cell r="A722">
            <v>170452</v>
          </cell>
          <cell r="C722">
            <v>42954</v>
          </cell>
          <cell r="D722" t="str">
            <v>no</v>
          </cell>
          <cell r="E722" t="str">
            <v>NAR</v>
          </cell>
          <cell r="G722" t="str">
            <v>Losinger Marazzi SA</v>
          </cell>
          <cell r="H722">
            <v>4960.6000000000004</v>
          </cell>
          <cell r="J722" t="str">
            <v>P</v>
          </cell>
          <cell r="L722">
            <v>42954</v>
          </cell>
          <cell r="N722"/>
          <cell r="P722">
            <v>42985</v>
          </cell>
          <cell r="Q722" t="str">
            <v>Raiffeisen</v>
          </cell>
          <cell r="R722" t="str">
            <v/>
          </cell>
          <cell r="S722" t="str">
            <v>payé</v>
          </cell>
          <cell r="T722" t="str">
            <v/>
          </cell>
          <cell r="U722">
            <v>31</v>
          </cell>
          <cell r="V722">
            <v>42954</v>
          </cell>
        </row>
        <row r="723">
          <cell r="A723">
            <v>170597</v>
          </cell>
          <cell r="B723"/>
          <cell r="C723">
            <v>42943</v>
          </cell>
          <cell r="D723" t="str">
            <v>x</v>
          </cell>
          <cell r="E723"/>
          <cell r="F723"/>
          <cell r="G723" t="str">
            <v>Piasio SA</v>
          </cell>
          <cell r="H723">
            <v>974.7</v>
          </cell>
          <cell r="I723"/>
          <cell r="J723" t="str">
            <v>P</v>
          </cell>
          <cell r="K723"/>
          <cell r="L723">
            <v>42943</v>
          </cell>
          <cell r="M723"/>
          <cell r="N723"/>
          <cell r="O723">
            <v>42973</v>
          </cell>
          <cell r="P723"/>
          <cell r="Q723"/>
          <cell r="R723">
            <v>60</v>
          </cell>
          <cell r="S723" t="str">
            <v/>
          </cell>
          <cell r="T723">
            <v>974.7</v>
          </cell>
          <cell r="U723" t="str">
            <v>ouvert</v>
          </cell>
          <cell r="V723">
            <v>42943</v>
          </cell>
          <cell r="W723"/>
          <cell r="X723"/>
          <cell r="Y723"/>
          <cell r="Z723"/>
        </row>
        <row r="724">
          <cell r="A724">
            <v>170624</v>
          </cell>
          <cell r="C724">
            <v>42955</v>
          </cell>
          <cell r="D724" t="str">
            <v>x</v>
          </cell>
          <cell r="G724" t="str">
            <v>Marti Construction</v>
          </cell>
          <cell r="H724">
            <v>788.2</v>
          </cell>
          <cell r="J724" t="str">
            <v>P</v>
          </cell>
          <cell r="L724">
            <v>42955</v>
          </cell>
          <cell r="N724"/>
          <cell r="P724">
            <v>42986</v>
          </cell>
          <cell r="Q724" t="str">
            <v>Raiffeisen</v>
          </cell>
          <cell r="R724" t="str">
            <v/>
          </cell>
          <cell r="S724" t="str">
            <v>payé</v>
          </cell>
          <cell r="T724" t="str">
            <v/>
          </cell>
          <cell r="U724">
            <v>31</v>
          </cell>
          <cell r="V724">
            <v>42955</v>
          </cell>
        </row>
        <row r="725">
          <cell r="A725">
            <v>170622</v>
          </cell>
          <cell r="C725">
            <v>42955</v>
          </cell>
          <cell r="D725" t="str">
            <v>no</v>
          </cell>
          <cell r="E725" t="str">
            <v>EAU</v>
          </cell>
          <cell r="G725" t="str">
            <v>Golf Club de Vuissens</v>
          </cell>
          <cell r="H725">
            <v>138.4</v>
          </cell>
          <cell r="J725" t="str">
            <v>P</v>
          </cell>
          <cell r="L725">
            <v>42955</v>
          </cell>
          <cell r="N725"/>
          <cell r="P725">
            <v>42976</v>
          </cell>
          <cell r="Q725" t="str">
            <v>Raiffeisen</v>
          </cell>
          <cell r="R725" t="str">
            <v/>
          </cell>
          <cell r="S725" t="str">
            <v>payé</v>
          </cell>
          <cell r="T725" t="str">
            <v/>
          </cell>
          <cell r="U725">
            <v>21</v>
          </cell>
          <cell r="V725">
            <v>42955</v>
          </cell>
        </row>
        <row r="726">
          <cell r="A726">
            <v>170604</v>
          </cell>
          <cell r="C726">
            <v>42955</v>
          </cell>
          <cell r="D726" t="str">
            <v>no</v>
          </cell>
          <cell r="E726" t="str">
            <v>NAR</v>
          </cell>
          <cell r="G726" t="str">
            <v>Frutiger AG Basel</v>
          </cell>
          <cell r="H726">
            <v>147.65</v>
          </cell>
          <cell r="J726" t="str">
            <v>P</v>
          </cell>
          <cell r="L726">
            <v>42955</v>
          </cell>
          <cell r="N726"/>
          <cell r="P726">
            <v>42984</v>
          </cell>
          <cell r="Q726" t="str">
            <v>Raiffeisen</v>
          </cell>
          <cell r="R726" t="str">
            <v/>
          </cell>
          <cell r="S726" t="str">
            <v>payé</v>
          </cell>
          <cell r="T726" t="str">
            <v/>
          </cell>
          <cell r="U726">
            <v>29</v>
          </cell>
          <cell r="V726">
            <v>42955</v>
          </cell>
        </row>
        <row r="727">
          <cell r="A727">
            <v>170551</v>
          </cell>
          <cell r="C727">
            <v>42955</v>
          </cell>
          <cell r="D727" t="str">
            <v>no</v>
          </cell>
          <cell r="E727" t="str">
            <v>NAR</v>
          </cell>
          <cell r="G727" t="str">
            <v>Frutiger AG Basel</v>
          </cell>
          <cell r="H727">
            <v>807.9</v>
          </cell>
          <cell r="J727" t="str">
            <v>P</v>
          </cell>
          <cell r="L727">
            <v>42955</v>
          </cell>
          <cell r="N727"/>
          <cell r="P727">
            <v>42984</v>
          </cell>
          <cell r="Q727" t="str">
            <v>Raiffeisen</v>
          </cell>
          <cell r="R727" t="str">
            <v/>
          </cell>
          <cell r="S727" t="str">
            <v>payé</v>
          </cell>
          <cell r="T727" t="str">
            <v/>
          </cell>
          <cell r="U727">
            <v>29</v>
          </cell>
          <cell r="V727">
            <v>42955</v>
          </cell>
        </row>
        <row r="728">
          <cell r="A728">
            <v>170611</v>
          </cell>
          <cell r="C728">
            <v>42955</v>
          </cell>
          <cell r="D728" t="str">
            <v>no</v>
          </cell>
          <cell r="E728" t="str">
            <v>KIB</v>
          </cell>
          <cell r="G728" t="str">
            <v>AD Expertises Automobiles SA</v>
          </cell>
          <cell r="H728">
            <v>204.1</v>
          </cell>
          <cell r="J728" t="str">
            <v>P</v>
          </cell>
          <cell r="L728">
            <v>42955</v>
          </cell>
          <cell r="N728"/>
          <cell r="P728">
            <v>42978</v>
          </cell>
          <cell r="Q728" t="str">
            <v>Raiffeisen</v>
          </cell>
          <cell r="R728" t="str">
            <v/>
          </cell>
          <cell r="S728" t="str">
            <v>payé</v>
          </cell>
          <cell r="T728" t="str">
            <v/>
          </cell>
          <cell r="U728">
            <v>23</v>
          </cell>
          <cell r="V728">
            <v>42955</v>
          </cell>
        </row>
        <row r="729">
          <cell r="A729">
            <v>170505</v>
          </cell>
          <cell r="C729">
            <v>42954</v>
          </cell>
          <cell r="D729" t="str">
            <v>no</v>
          </cell>
          <cell r="G729" t="str">
            <v>Orlatti Real Estate</v>
          </cell>
          <cell r="H729">
            <v>1462.15</v>
          </cell>
          <cell r="J729" t="str">
            <v>P</v>
          </cell>
          <cell r="L729">
            <v>42956</v>
          </cell>
          <cell r="N729" t="str">
            <v>Adresse de facture à voir/renvoyé le 16.08.17</v>
          </cell>
          <cell r="P729">
            <v>42998</v>
          </cell>
          <cell r="Q729" t="str">
            <v>Raiffeisen</v>
          </cell>
          <cell r="R729" t="str">
            <v/>
          </cell>
          <cell r="S729" t="str">
            <v>payé</v>
          </cell>
          <cell r="T729" t="str">
            <v/>
          </cell>
          <cell r="U729">
            <v>42</v>
          </cell>
          <cell r="V729">
            <v>42954</v>
          </cell>
        </row>
        <row r="730">
          <cell r="A730">
            <v>170627</v>
          </cell>
          <cell r="C730">
            <v>42956</v>
          </cell>
          <cell r="D730" t="str">
            <v>x</v>
          </cell>
          <cell r="G730" t="str">
            <v>Müller Jodag SA</v>
          </cell>
          <cell r="H730">
            <v>198.95</v>
          </cell>
          <cell r="J730" t="str">
            <v>P</v>
          </cell>
          <cell r="L730">
            <v>42956</v>
          </cell>
          <cell r="N730"/>
          <cell r="P730">
            <v>42998</v>
          </cell>
          <cell r="Q730" t="str">
            <v>Raiffeisen</v>
          </cell>
          <cell r="R730" t="str">
            <v/>
          </cell>
          <cell r="S730" t="str">
            <v>payé</v>
          </cell>
          <cell r="T730" t="str">
            <v/>
          </cell>
          <cell r="U730">
            <v>42</v>
          </cell>
          <cell r="V730">
            <v>42956</v>
          </cell>
        </row>
        <row r="731">
          <cell r="A731">
            <v>170605</v>
          </cell>
          <cell r="C731">
            <v>42965</v>
          </cell>
          <cell r="G731" t="str">
            <v>Garderie Cap Canaille</v>
          </cell>
          <cell r="H731">
            <v>1713.35</v>
          </cell>
          <cell r="J731" t="str">
            <v>P</v>
          </cell>
          <cell r="L731">
            <v>42965</v>
          </cell>
          <cell r="N731"/>
          <cell r="O731">
            <v>42995</v>
          </cell>
          <cell r="R731">
            <v>38</v>
          </cell>
          <cell r="S731" t="str">
            <v/>
          </cell>
          <cell r="T731">
            <v>1713.35</v>
          </cell>
          <cell r="U731" t="str">
            <v>ouvert</v>
          </cell>
          <cell r="V731">
            <v>42965</v>
          </cell>
        </row>
        <row r="732">
          <cell r="A732">
            <v>170178</v>
          </cell>
          <cell r="C732">
            <v>42956</v>
          </cell>
          <cell r="D732" t="str">
            <v>no</v>
          </cell>
          <cell r="E732" t="str">
            <v>MOB</v>
          </cell>
          <cell r="G732" t="str">
            <v>Ecole Sophia</v>
          </cell>
          <cell r="H732">
            <v>617.4</v>
          </cell>
          <cell r="J732" t="str">
            <v>P</v>
          </cell>
          <cell r="L732">
            <v>42956</v>
          </cell>
          <cell r="N732"/>
          <cell r="P732">
            <v>42984</v>
          </cell>
          <cell r="Q732" t="str">
            <v>Raiffeisen</v>
          </cell>
          <cell r="R732" t="str">
            <v/>
          </cell>
          <cell r="S732" t="str">
            <v>payé</v>
          </cell>
          <cell r="T732" t="str">
            <v/>
          </cell>
          <cell r="U732">
            <v>28</v>
          </cell>
          <cell r="V732">
            <v>42956</v>
          </cell>
        </row>
        <row r="733">
          <cell r="A733">
            <v>170631</v>
          </cell>
          <cell r="C733">
            <v>42957</v>
          </cell>
          <cell r="D733" t="str">
            <v>x</v>
          </cell>
          <cell r="G733" t="str">
            <v>GNC Kart Racing Team, M. Clausen Gérald</v>
          </cell>
          <cell r="H733">
            <v>558.65</v>
          </cell>
          <cell r="I733">
            <v>8.3800000000000008</v>
          </cell>
          <cell r="J733" t="str">
            <v>S</v>
          </cell>
          <cell r="L733">
            <v>42957</v>
          </cell>
          <cell r="N733" t="str">
            <v>payé SumUp le 10.08.2017</v>
          </cell>
          <cell r="P733">
            <v>42963</v>
          </cell>
          <cell r="Q733" t="str">
            <v>Raiffeisen</v>
          </cell>
          <cell r="R733" t="str">
            <v/>
          </cell>
          <cell r="S733" t="str">
            <v>payé</v>
          </cell>
          <cell r="T733" t="str">
            <v/>
          </cell>
          <cell r="U733">
            <v>6</v>
          </cell>
          <cell r="V733">
            <v>42957</v>
          </cell>
        </row>
        <row r="734">
          <cell r="A734">
            <v>170630</v>
          </cell>
          <cell r="C734">
            <v>42957</v>
          </cell>
          <cell r="D734" t="str">
            <v>x</v>
          </cell>
          <cell r="G734" t="str">
            <v>Commune d'Aigle</v>
          </cell>
          <cell r="H734">
            <v>1280.55</v>
          </cell>
          <cell r="J734" t="str">
            <v>P</v>
          </cell>
          <cell r="L734">
            <v>42957</v>
          </cell>
          <cell r="N734"/>
          <cell r="P734">
            <v>42989</v>
          </cell>
          <cell r="Q734" t="str">
            <v>Raiffeisen</v>
          </cell>
          <cell r="R734" t="str">
            <v/>
          </cell>
          <cell r="S734" t="str">
            <v>payé</v>
          </cell>
          <cell r="T734" t="str">
            <v/>
          </cell>
          <cell r="U734">
            <v>32</v>
          </cell>
          <cell r="V734">
            <v>42957</v>
          </cell>
        </row>
        <row r="735">
          <cell r="A735">
            <v>170612</v>
          </cell>
          <cell r="C735">
            <v>42956</v>
          </cell>
          <cell r="D735" t="str">
            <v>x</v>
          </cell>
          <cell r="G735" t="str">
            <v>Steiner AG</v>
          </cell>
          <cell r="H735">
            <v>5706.25</v>
          </cell>
          <cell r="J735" t="str">
            <v>P</v>
          </cell>
          <cell r="L735">
            <v>42956</v>
          </cell>
          <cell r="N735" t="str">
            <v>Date facture: 08.08.17</v>
          </cell>
          <cell r="O735">
            <v>42986</v>
          </cell>
          <cell r="R735">
            <v>47</v>
          </cell>
          <cell r="S735" t="str">
            <v/>
          </cell>
          <cell r="T735">
            <v>5706.25</v>
          </cell>
          <cell r="U735" t="str">
            <v>ouvert</v>
          </cell>
          <cell r="V735">
            <v>42964</v>
          </cell>
        </row>
        <row r="736">
          <cell r="A736">
            <v>170632</v>
          </cell>
          <cell r="C736">
            <v>42962</v>
          </cell>
          <cell r="G736" t="str">
            <v>Frutiger Bussigny</v>
          </cell>
          <cell r="H736">
            <v>717.35</v>
          </cell>
          <cell r="J736" t="str">
            <v>P</v>
          </cell>
          <cell r="L736">
            <v>42962</v>
          </cell>
          <cell r="N736"/>
          <cell r="P736">
            <v>42991</v>
          </cell>
          <cell r="Q736" t="str">
            <v>Raiffeisen</v>
          </cell>
          <cell r="R736" t="str">
            <v/>
          </cell>
          <cell r="S736" t="str">
            <v>payé</v>
          </cell>
          <cell r="T736" t="str">
            <v/>
          </cell>
          <cell r="U736">
            <v>29</v>
          </cell>
          <cell r="V736">
            <v>42962</v>
          </cell>
        </row>
        <row r="737">
          <cell r="A737">
            <v>170618</v>
          </cell>
          <cell r="C737">
            <v>42954</v>
          </cell>
          <cell r="D737" t="str">
            <v>no</v>
          </cell>
          <cell r="E737" t="str">
            <v>EAU</v>
          </cell>
          <cell r="G737" t="str">
            <v>Implenia</v>
          </cell>
          <cell r="H737">
            <v>951.05</v>
          </cell>
          <cell r="J737" t="str">
            <v>P</v>
          </cell>
          <cell r="L737">
            <v>42954</v>
          </cell>
          <cell r="N737"/>
          <cell r="O737">
            <v>42984</v>
          </cell>
          <cell r="R737">
            <v>49</v>
          </cell>
          <cell r="S737" t="str">
            <v/>
          </cell>
          <cell r="T737">
            <v>951.05</v>
          </cell>
          <cell r="U737" t="str">
            <v>ouvert</v>
          </cell>
          <cell r="V737">
            <v>42954</v>
          </cell>
        </row>
        <row r="738">
          <cell r="A738">
            <v>170643</v>
          </cell>
          <cell r="C738">
            <v>42962</v>
          </cell>
          <cell r="G738" t="str">
            <v>Communde d'Aigle</v>
          </cell>
          <cell r="H738">
            <v>1789.95</v>
          </cell>
          <cell r="J738" t="str">
            <v>P</v>
          </cell>
          <cell r="L738">
            <v>42962</v>
          </cell>
          <cell r="N738"/>
          <cell r="P738">
            <v>42989</v>
          </cell>
          <cell r="Q738" t="str">
            <v>Raiffeisen</v>
          </cell>
          <cell r="R738" t="str">
            <v/>
          </cell>
          <cell r="S738" t="str">
            <v>payé</v>
          </cell>
          <cell r="T738" t="str">
            <v/>
          </cell>
          <cell r="U738">
            <v>27</v>
          </cell>
          <cell r="V738">
            <v>42962</v>
          </cell>
        </row>
        <row r="739">
          <cell r="A739">
            <v>499</v>
          </cell>
          <cell r="C739">
            <v>42963</v>
          </cell>
          <cell r="G739" t="str">
            <v>Vente Directe</v>
          </cell>
          <cell r="H739">
            <v>180</v>
          </cell>
          <cell r="J739" t="str">
            <v>C</v>
          </cell>
          <cell r="L739">
            <v>42963</v>
          </cell>
          <cell r="N739"/>
          <cell r="P739">
            <v>42963</v>
          </cell>
          <cell r="Q739" t="str">
            <v>Raiffeisen</v>
          </cell>
          <cell r="R739" t="str">
            <v/>
          </cell>
          <cell r="S739" t="str">
            <v>payé</v>
          </cell>
          <cell r="T739" t="str">
            <v/>
          </cell>
          <cell r="U739">
            <v>0</v>
          </cell>
          <cell r="V739" t="e">
            <v>#N/A</v>
          </cell>
        </row>
        <row r="740">
          <cell r="A740">
            <v>170642</v>
          </cell>
          <cell r="B740"/>
          <cell r="C740">
            <v>42962</v>
          </cell>
          <cell r="D740"/>
          <cell r="E740"/>
          <cell r="F740"/>
          <cell r="G740" t="str">
            <v>Camandona SA</v>
          </cell>
          <cell r="H740">
            <v>253.65</v>
          </cell>
          <cell r="I740"/>
          <cell r="J740" t="str">
            <v>P</v>
          </cell>
          <cell r="K740"/>
          <cell r="L740">
            <v>42962</v>
          </cell>
          <cell r="M740"/>
          <cell r="N740"/>
          <cell r="O740"/>
          <cell r="P740">
            <v>42999</v>
          </cell>
          <cell r="Q740" t="str">
            <v>Raiffeisen</v>
          </cell>
          <cell r="R740" t="str">
            <v/>
          </cell>
          <cell r="S740" t="str">
            <v>payé</v>
          </cell>
          <cell r="T740" t="str">
            <v/>
          </cell>
          <cell r="U740">
            <v>37</v>
          </cell>
          <cell r="V740">
            <v>42962</v>
          </cell>
          <cell r="W740"/>
          <cell r="X740"/>
          <cell r="Y740"/>
          <cell r="Z740"/>
        </row>
        <row r="741">
          <cell r="A741">
            <v>170639</v>
          </cell>
          <cell r="C741">
            <v>42963</v>
          </cell>
          <cell r="G741" t="str">
            <v>Fagsi</v>
          </cell>
          <cell r="H741">
            <v>268.85000000000002</v>
          </cell>
          <cell r="J741" t="str">
            <v>P</v>
          </cell>
          <cell r="L741">
            <v>42963</v>
          </cell>
          <cell r="N741" t="str">
            <v>bez. mit Nr. 170647, Buchhaltung Frau Gunkel</v>
          </cell>
          <cell r="P741">
            <v>42996</v>
          </cell>
          <cell r="Q741" t="str">
            <v>Raiffeisen</v>
          </cell>
          <cell r="R741" t="str">
            <v/>
          </cell>
          <cell r="S741" t="str">
            <v>payé</v>
          </cell>
          <cell r="T741" t="str">
            <v/>
          </cell>
          <cell r="U741">
            <v>33</v>
          </cell>
          <cell r="V741">
            <v>42963</v>
          </cell>
        </row>
        <row r="742">
          <cell r="A742">
            <v>170648</v>
          </cell>
          <cell r="C742">
            <v>42964</v>
          </cell>
          <cell r="G742" t="str">
            <v>Frutiger Bussigny</v>
          </cell>
          <cell r="H742">
            <v>198.95</v>
          </cell>
          <cell r="J742" t="str">
            <v>P</v>
          </cell>
          <cell r="L742">
            <v>42964</v>
          </cell>
          <cell r="N742"/>
          <cell r="P742">
            <v>42991</v>
          </cell>
          <cell r="Q742" t="str">
            <v>Raiffeisen</v>
          </cell>
          <cell r="R742" t="str">
            <v/>
          </cell>
          <cell r="S742" t="str">
            <v>payé</v>
          </cell>
          <cell r="T742" t="str">
            <v/>
          </cell>
          <cell r="U742">
            <v>27</v>
          </cell>
          <cell r="V742">
            <v>42964</v>
          </cell>
        </row>
        <row r="743">
          <cell r="A743">
            <v>170634</v>
          </cell>
          <cell r="C743">
            <v>42964</v>
          </cell>
          <cell r="G743" t="str">
            <v>Bernasconi &amp; Cie SA</v>
          </cell>
          <cell r="H743">
            <v>831.6</v>
          </cell>
          <cell r="I743">
            <v>17</v>
          </cell>
          <cell r="J743" t="str">
            <v>P</v>
          </cell>
          <cell r="L743">
            <v>42964</v>
          </cell>
          <cell r="N743" t="str">
            <v>RECU 814.95</v>
          </cell>
          <cell r="P743">
            <v>42978</v>
          </cell>
          <cell r="Q743" t="str">
            <v>Raiffeisen</v>
          </cell>
          <cell r="R743" t="str">
            <v/>
          </cell>
          <cell r="S743" t="str">
            <v>payé</v>
          </cell>
          <cell r="T743" t="str">
            <v/>
          </cell>
          <cell r="U743">
            <v>14</v>
          </cell>
          <cell r="V743">
            <v>42964</v>
          </cell>
        </row>
        <row r="744">
          <cell r="A744">
            <v>170650</v>
          </cell>
          <cell r="C744">
            <v>42964</v>
          </cell>
          <cell r="G744" t="str">
            <v>Laurent Membrez SA</v>
          </cell>
          <cell r="H744">
            <v>1014.6</v>
          </cell>
          <cell r="J744" t="str">
            <v>P</v>
          </cell>
          <cell r="L744">
            <v>42964</v>
          </cell>
          <cell r="N744"/>
          <cell r="P744">
            <v>42999</v>
          </cell>
          <cell r="Q744" t="str">
            <v>Raiffeisen</v>
          </cell>
          <cell r="R744" t="str">
            <v/>
          </cell>
          <cell r="S744" t="str">
            <v>payé</v>
          </cell>
          <cell r="T744" t="str">
            <v/>
          </cell>
          <cell r="U744">
            <v>35</v>
          </cell>
          <cell r="V744">
            <v>42964</v>
          </cell>
        </row>
        <row r="745">
          <cell r="A745">
            <v>170652</v>
          </cell>
          <cell r="C745">
            <v>42964</v>
          </cell>
          <cell r="G745" t="str">
            <v>Camandona SA</v>
          </cell>
          <cell r="H745">
            <v>760.05</v>
          </cell>
          <cell r="J745" t="str">
            <v>P</v>
          </cell>
          <cell r="L745">
            <v>42964</v>
          </cell>
          <cell r="N745"/>
          <cell r="P745">
            <v>42999</v>
          </cell>
          <cell r="Q745" t="str">
            <v>Raiffeisen</v>
          </cell>
          <cell r="R745" t="str">
            <v/>
          </cell>
          <cell r="S745" t="str">
            <v>payé</v>
          </cell>
          <cell r="T745" t="str">
            <v/>
          </cell>
          <cell r="U745">
            <v>35</v>
          </cell>
          <cell r="V745">
            <v>42964</v>
          </cell>
        </row>
        <row r="746">
          <cell r="A746">
            <v>170649</v>
          </cell>
          <cell r="C746">
            <v>42964</v>
          </cell>
          <cell r="G746" t="str">
            <v>Grisoni Zaugg SA</v>
          </cell>
          <cell r="H746">
            <v>1214.55</v>
          </cell>
          <cell r="J746" t="str">
            <v>P</v>
          </cell>
          <cell r="L746">
            <v>42964</v>
          </cell>
          <cell r="N746"/>
          <cell r="P746">
            <v>42996</v>
          </cell>
          <cell r="Q746" t="str">
            <v>Raiffeisen</v>
          </cell>
          <cell r="R746" t="str">
            <v/>
          </cell>
          <cell r="S746" t="str">
            <v>payé</v>
          </cell>
          <cell r="T746" t="str">
            <v/>
          </cell>
          <cell r="U746">
            <v>32</v>
          </cell>
          <cell r="V746">
            <v>42964</v>
          </cell>
        </row>
        <row r="747">
          <cell r="A747">
            <v>170653</v>
          </cell>
          <cell r="C747">
            <v>42965</v>
          </cell>
          <cell r="G747" t="str">
            <v>Mme. Bertarionne</v>
          </cell>
          <cell r="H747">
            <v>53.55</v>
          </cell>
          <cell r="J747" t="str">
            <v>A</v>
          </cell>
          <cell r="L747">
            <v>42965</v>
          </cell>
          <cell r="N747" t="str">
            <v>payé le 17.08.17 PostFinance</v>
          </cell>
          <cell r="P747">
            <v>42965</v>
          </cell>
          <cell r="Q747" t="str">
            <v>CCP</v>
          </cell>
          <cell r="R747" t="str">
            <v/>
          </cell>
          <cell r="S747" t="str">
            <v>payé</v>
          </cell>
          <cell r="T747" t="str">
            <v/>
          </cell>
          <cell r="U747">
            <v>0</v>
          </cell>
          <cell r="V747">
            <v>42965</v>
          </cell>
        </row>
        <row r="748">
          <cell r="A748">
            <v>170640</v>
          </cell>
          <cell r="C748">
            <v>42964</v>
          </cell>
          <cell r="G748" t="str">
            <v>Frutiger Basel</v>
          </cell>
          <cell r="H748">
            <v>239.7</v>
          </cell>
          <cell r="J748" t="str">
            <v>P</v>
          </cell>
          <cell r="L748">
            <v>42964</v>
          </cell>
          <cell r="N748"/>
          <cell r="P748">
            <v>42991</v>
          </cell>
          <cell r="Q748" t="str">
            <v>Raiffeisen</v>
          </cell>
          <cell r="R748" t="str">
            <v/>
          </cell>
          <cell r="S748" t="str">
            <v>payé</v>
          </cell>
          <cell r="T748" t="str">
            <v/>
          </cell>
          <cell r="U748">
            <v>27</v>
          </cell>
          <cell r="V748">
            <v>42963</v>
          </cell>
        </row>
        <row r="749">
          <cell r="A749">
            <v>170637</v>
          </cell>
          <cell r="C749">
            <v>42965</v>
          </cell>
          <cell r="G749" t="str">
            <v>Anliker AG</v>
          </cell>
          <cell r="H749">
            <v>3926.5</v>
          </cell>
          <cell r="J749" t="str">
            <v>P</v>
          </cell>
          <cell r="L749">
            <v>42965</v>
          </cell>
          <cell r="N749"/>
          <cell r="P749">
            <v>42999</v>
          </cell>
          <cell r="Q749" t="str">
            <v>Raiffeisen</v>
          </cell>
          <cell r="R749" t="str">
            <v/>
          </cell>
          <cell r="S749" t="str">
            <v>payé</v>
          </cell>
          <cell r="T749" t="str">
            <v/>
          </cell>
          <cell r="U749">
            <v>34</v>
          </cell>
          <cell r="V749">
            <v>42963</v>
          </cell>
        </row>
        <row r="750">
          <cell r="A750">
            <v>170635</v>
          </cell>
          <cell r="C750">
            <v>42965</v>
          </cell>
          <cell r="G750" t="str">
            <v>Anliker AG</v>
          </cell>
          <cell r="H750">
            <v>686.9</v>
          </cell>
          <cell r="J750" t="str">
            <v>P</v>
          </cell>
          <cell r="L750">
            <v>42965</v>
          </cell>
          <cell r="N750"/>
          <cell r="P750">
            <v>42999</v>
          </cell>
          <cell r="Q750" t="str">
            <v>Raiffeisen</v>
          </cell>
          <cell r="R750" t="str">
            <v/>
          </cell>
          <cell r="S750" t="str">
            <v>payé</v>
          </cell>
          <cell r="T750" t="str">
            <v/>
          </cell>
          <cell r="U750">
            <v>34</v>
          </cell>
          <cell r="V750">
            <v>42965</v>
          </cell>
        </row>
        <row r="751">
          <cell r="A751">
            <v>170638</v>
          </cell>
          <cell r="C751">
            <v>42965</v>
          </cell>
          <cell r="G751" t="str">
            <v>Anliker AG</v>
          </cell>
          <cell r="H751">
            <v>1751.2</v>
          </cell>
          <cell r="J751" t="str">
            <v>P</v>
          </cell>
          <cell r="L751">
            <v>42965</v>
          </cell>
          <cell r="N751"/>
          <cell r="P751">
            <v>42999</v>
          </cell>
          <cell r="Q751" t="str">
            <v>Raiffeisen</v>
          </cell>
          <cell r="R751" t="str">
            <v/>
          </cell>
          <cell r="S751" t="str">
            <v>payé</v>
          </cell>
          <cell r="T751" t="str">
            <v/>
          </cell>
          <cell r="U751">
            <v>34</v>
          </cell>
          <cell r="V751">
            <v>42965</v>
          </cell>
        </row>
        <row r="752">
          <cell r="A752">
            <v>170633</v>
          </cell>
          <cell r="C752">
            <v>42962</v>
          </cell>
          <cell r="G752" t="str">
            <v>Dénériaz SA</v>
          </cell>
          <cell r="H752">
            <v>706.55</v>
          </cell>
          <cell r="J752" t="str">
            <v>P</v>
          </cell>
          <cell r="L752">
            <v>42962</v>
          </cell>
          <cell r="N752"/>
          <cell r="O752">
            <v>42992</v>
          </cell>
          <cell r="R752">
            <v>41</v>
          </cell>
          <cell r="S752" t="str">
            <v/>
          </cell>
          <cell r="T752">
            <v>706.55</v>
          </cell>
          <cell r="U752" t="str">
            <v>ouvert</v>
          </cell>
          <cell r="V752">
            <v>42961</v>
          </cell>
        </row>
        <row r="753">
          <cell r="A753">
            <v>170641</v>
          </cell>
          <cell r="C753">
            <v>42968</v>
          </cell>
          <cell r="G753" t="str">
            <v>VAP-E Shop, Mme Ceppi</v>
          </cell>
          <cell r="H753">
            <v>205</v>
          </cell>
          <cell r="J753" t="str">
            <v>A</v>
          </cell>
          <cell r="L753">
            <v>42960</v>
          </cell>
          <cell r="N753"/>
          <cell r="P753">
            <v>42964</v>
          </cell>
          <cell r="Q753" t="str">
            <v>Raiffeisen</v>
          </cell>
          <cell r="R753" t="str">
            <v/>
          </cell>
          <cell r="S753" t="str">
            <v>payé</v>
          </cell>
          <cell r="T753" t="str">
            <v/>
          </cell>
          <cell r="U753">
            <v>4</v>
          </cell>
          <cell r="V753">
            <v>42969</v>
          </cell>
        </row>
        <row r="754">
          <cell r="A754">
            <v>170644</v>
          </cell>
          <cell r="C754">
            <v>42968</v>
          </cell>
          <cell r="G754" t="str">
            <v>Marti Construction</v>
          </cell>
          <cell r="H754">
            <v>6220.95</v>
          </cell>
          <cell r="J754" t="str">
            <v>P</v>
          </cell>
          <cell r="L754">
            <v>42968</v>
          </cell>
          <cell r="N754"/>
          <cell r="O754">
            <v>42998</v>
          </cell>
          <cell r="R754">
            <v>35</v>
          </cell>
          <cell r="S754" t="str">
            <v/>
          </cell>
          <cell r="T754">
            <v>6220.95</v>
          </cell>
          <cell r="U754" t="str">
            <v>ouvert</v>
          </cell>
          <cell r="V754">
            <v>42968</v>
          </cell>
        </row>
        <row r="755">
          <cell r="A755">
            <v>170645</v>
          </cell>
          <cell r="C755">
            <v>42968</v>
          </cell>
          <cell r="G755" t="str">
            <v>Perrin Frères SA</v>
          </cell>
          <cell r="H755">
            <v>530.5</v>
          </cell>
          <cell r="J755" t="str">
            <v>P</v>
          </cell>
          <cell r="L755">
            <v>42968</v>
          </cell>
          <cell r="N755"/>
          <cell r="O755">
            <v>42998</v>
          </cell>
          <cell r="R755">
            <v>35</v>
          </cell>
          <cell r="S755" t="str">
            <v/>
          </cell>
          <cell r="T755">
            <v>530.5</v>
          </cell>
          <cell r="U755" t="str">
            <v>ouvert</v>
          </cell>
          <cell r="V755">
            <v>42968</v>
          </cell>
        </row>
        <row r="756">
          <cell r="A756">
            <v>170656</v>
          </cell>
          <cell r="C756">
            <v>42968</v>
          </cell>
          <cell r="D756" t="str">
            <v>x</v>
          </cell>
          <cell r="G756" t="str">
            <v>M. Gulsen Ali</v>
          </cell>
          <cell r="J756" t="str">
            <v>R</v>
          </cell>
          <cell r="K756" t="str">
            <v>KP</v>
          </cell>
          <cell r="L756">
            <v>42969</v>
          </cell>
          <cell r="N756" t="str">
            <v>148.25 pas à facturé/echange: à encaisser quand il recevoir la table Narbutas</v>
          </cell>
          <cell r="R756">
            <v>34</v>
          </cell>
          <cell r="S756" t="str">
            <v/>
          </cell>
          <cell r="T756">
            <v>0</v>
          </cell>
          <cell r="U756" t="str">
            <v>ouvert</v>
          </cell>
          <cell r="V756">
            <v>42969</v>
          </cell>
        </row>
        <row r="757">
          <cell r="A757">
            <v>170659</v>
          </cell>
          <cell r="C757">
            <v>42968</v>
          </cell>
          <cell r="G757" t="str">
            <v>Curling Club Morges</v>
          </cell>
          <cell r="H757">
            <v>378.75</v>
          </cell>
          <cell r="J757" t="str">
            <v>A</v>
          </cell>
          <cell r="L757">
            <v>42968</v>
          </cell>
          <cell r="N757"/>
          <cell r="P757">
            <v>42977</v>
          </cell>
          <cell r="Q757" t="str">
            <v>Raiffeisen</v>
          </cell>
          <cell r="R757" t="str">
            <v/>
          </cell>
          <cell r="S757" t="str">
            <v>payé</v>
          </cell>
          <cell r="T757" t="str">
            <v/>
          </cell>
          <cell r="U757">
            <v>9</v>
          </cell>
          <cell r="V757">
            <v>42979</v>
          </cell>
        </row>
        <row r="758">
          <cell r="A758">
            <v>500</v>
          </cell>
          <cell r="C758">
            <v>42969</v>
          </cell>
          <cell r="G758" t="str">
            <v>Vente Directe</v>
          </cell>
          <cell r="H758">
            <v>189</v>
          </cell>
          <cell r="J758" t="str">
            <v>C</v>
          </cell>
          <cell r="L758">
            <v>42969</v>
          </cell>
          <cell r="N758"/>
          <cell r="P758">
            <v>42970</v>
          </cell>
          <cell r="Q758" t="str">
            <v>Caisse</v>
          </cell>
          <cell r="R758" t="str">
            <v/>
          </cell>
          <cell r="S758" t="str">
            <v>payé</v>
          </cell>
          <cell r="T758" t="str">
            <v/>
          </cell>
          <cell r="U758">
            <v>1</v>
          </cell>
          <cell r="V758" t="e">
            <v>#N/A</v>
          </cell>
        </row>
        <row r="759">
          <cell r="A759">
            <v>170636</v>
          </cell>
          <cell r="C759">
            <v>42968</v>
          </cell>
          <cell r="G759" t="str">
            <v>ECM</v>
          </cell>
          <cell r="H759">
            <v>322.45</v>
          </cell>
          <cell r="J759" t="str">
            <v>P</v>
          </cell>
          <cell r="L759">
            <v>42968</v>
          </cell>
          <cell r="N759"/>
          <cell r="P759">
            <v>42972</v>
          </cell>
          <cell r="Q759" t="str">
            <v>Raiffeisen</v>
          </cell>
          <cell r="R759" t="str">
            <v/>
          </cell>
          <cell r="S759" t="str">
            <v>payé</v>
          </cell>
          <cell r="T759" t="str">
            <v/>
          </cell>
          <cell r="U759">
            <v>4</v>
          </cell>
          <cell r="V759">
            <v>42968</v>
          </cell>
        </row>
        <row r="760">
          <cell r="A760">
            <v>170666</v>
          </cell>
          <cell r="C760">
            <v>42969</v>
          </cell>
          <cell r="G760" t="str">
            <v>HRS Real Estate SA</v>
          </cell>
          <cell r="H760">
            <v>4231.05</v>
          </cell>
          <cell r="J760" t="str">
            <v>M</v>
          </cell>
          <cell r="K760" t="str">
            <v>KP</v>
          </cell>
          <cell r="L760">
            <v>42970</v>
          </cell>
          <cell r="N760"/>
          <cell r="P760">
            <v>42978</v>
          </cell>
          <cell r="Q760" t="str">
            <v>Raiffeisen</v>
          </cell>
          <cell r="R760" t="str">
            <v/>
          </cell>
          <cell r="S760" t="str">
            <v>payé</v>
          </cell>
          <cell r="T760" t="str">
            <v/>
          </cell>
          <cell r="U760">
            <v>8</v>
          </cell>
          <cell r="V760">
            <v>42979</v>
          </cell>
        </row>
        <row r="761">
          <cell r="A761">
            <v>170672</v>
          </cell>
          <cell r="C761">
            <v>42970</v>
          </cell>
          <cell r="G761" t="str">
            <v>Laurent Membrez SA</v>
          </cell>
          <cell r="H761">
            <v>421.2</v>
          </cell>
          <cell r="J761" t="str">
            <v>P</v>
          </cell>
          <cell r="L761">
            <v>42970</v>
          </cell>
          <cell r="N761"/>
          <cell r="R761">
            <v>33</v>
          </cell>
          <cell r="S761" t="str">
            <v/>
          </cell>
          <cell r="T761">
            <v>421.2</v>
          </cell>
          <cell r="U761" t="str">
            <v>ouvert</v>
          </cell>
          <cell r="V761">
            <v>42970</v>
          </cell>
        </row>
        <row r="762">
          <cell r="A762">
            <v>170664</v>
          </cell>
          <cell r="C762">
            <v>42970</v>
          </cell>
          <cell r="G762" t="str">
            <v>ZED Logistique</v>
          </cell>
          <cell r="H762">
            <v>1636.2</v>
          </cell>
          <cell r="J762" t="str">
            <v>P</v>
          </cell>
          <cell r="L762">
            <v>42970</v>
          </cell>
          <cell r="N762"/>
          <cell r="R762">
            <v>33</v>
          </cell>
          <cell r="S762" t="str">
            <v/>
          </cell>
          <cell r="T762">
            <v>1636.2</v>
          </cell>
          <cell r="U762" t="str">
            <v>ouvert</v>
          </cell>
          <cell r="V762">
            <v>42969</v>
          </cell>
        </row>
        <row r="763">
          <cell r="A763">
            <v>170663</v>
          </cell>
          <cell r="B763" t="str">
            <v>381-GBUOIXBSV</v>
          </cell>
          <cell r="C763">
            <v>42970</v>
          </cell>
          <cell r="G763" t="str">
            <v>Ecole primaire de Martigny</v>
          </cell>
          <cell r="H763">
            <v>221.15</v>
          </cell>
          <cell r="J763" t="str">
            <v>P</v>
          </cell>
          <cell r="L763">
            <v>42970</v>
          </cell>
          <cell r="N763"/>
          <cell r="P763">
            <v>42977</v>
          </cell>
          <cell r="Q763" t="str">
            <v>Raiffeisen</v>
          </cell>
          <cell r="R763" t="str">
            <v/>
          </cell>
          <cell r="S763" t="str">
            <v>payé</v>
          </cell>
          <cell r="T763" t="str">
            <v/>
          </cell>
          <cell r="U763">
            <v>7</v>
          </cell>
          <cell r="V763">
            <v>42970</v>
          </cell>
        </row>
        <row r="764">
          <cell r="A764">
            <v>170668</v>
          </cell>
          <cell r="C764">
            <v>42970</v>
          </cell>
          <cell r="G764" t="str">
            <v>Orlatti Logistique</v>
          </cell>
          <cell r="H764">
            <v>2092.25</v>
          </cell>
          <cell r="J764" t="str">
            <v>P</v>
          </cell>
          <cell r="L764">
            <v>42970</v>
          </cell>
          <cell r="N764"/>
          <cell r="R764">
            <v>33</v>
          </cell>
          <cell r="S764" t="str">
            <v/>
          </cell>
          <cell r="T764">
            <v>2092.25</v>
          </cell>
          <cell r="U764" t="str">
            <v>ouvert</v>
          </cell>
          <cell r="V764">
            <v>42969</v>
          </cell>
        </row>
        <row r="765">
          <cell r="A765">
            <v>170024</v>
          </cell>
          <cell r="C765">
            <v>42970</v>
          </cell>
          <cell r="G765" t="str">
            <v>GaleniCare Management SA</v>
          </cell>
          <cell r="H765">
            <v>5589</v>
          </cell>
          <cell r="J765" t="str">
            <v>P</v>
          </cell>
          <cell r="L765">
            <v>42970</v>
          </cell>
          <cell r="N765"/>
          <cell r="R765">
            <v>33</v>
          </cell>
          <cell r="S765" t="str">
            <v/>
          </cell>
          <cell r="T765">
            <v>5589</v>
          </cell>
          <cell r="U765" t="str">
            <v>ouvert</v>
          </cell>
          <cell r="V765">
            <v>42970</v>
          </cell>
        </row>
        <row r="766">
          <cell r="A766">
            <v>170677</v>
          </cell>
          <cell r="C766">
            <v>42971</v>
          </cell>
          <cell r="G766" t="str">
            <v>M. Banos</v>
          </cell>
          <cell r="H766">
            <v>161.15</v>
          </cell>
          <cell r="J766" t="str">
            <v>P</v>
          </cell>
          <cell r="L766">
            <v>42971</v>
          </cell>
          <cell r="N766"/>
          <cell r="R766">
            <v>32</v>
          </cell>
          <cell r="S766" t="str">
            <v/>
          </cell>
          <cell r="T766">
            <v>161.15</v>
          </cell>
          <cell r="U766" t="str">
            <v>ouvert</v>
          </cell>
          <cell r="V766">
            <v>42972</v>
          </cell>
        </row>
        <row r="767">
          <cell r="A767">
            <v>170646</v>
          </cell>
          <cell r="C767">
            <v>42971</v>
          </cell>
          <cell r="G767" t="str">
            <v>S-Fid Sàrl</v>
          </cell>
          <cell r="H767">
            <v>236.85</v>
          </cell>
          <cell r="J767" t="str">
            <v>P</v>
          </cell>
          <cell r="L767">
            <v>42971</v>
          </cell>
          <cell r="N767"/>
          <cell r="R767">
            <v>32</v>
          </cell>
          <cell r="S767" t="str">
            <v/>
          </cell>
          <cell r="T767">
            <v>236.85</v>
          </cell>
          <cell r="U767" t="str">
            <v>ouvert</v>
          </cell>
          <cell r="V767">
            <v>42971</v>
          </cell>
        </row>
        <row r="768">
          <cell r="A768">
            <v>170678</v>
          </cell>
          <cell r="C768">
            <v>42971</v>
          </cell>
          <cell r="G768" t="str">
            <v>Frutiger Bussigny</v>
          </cell>
          <cell r="H768">
            <v>697.4</v>
          </cell>
          <cell r="J768" t="str">
            <v>P</v>
          </cell>
          <cell r="L768">
            <v>42971</v>
          </cell>
          <cell r="N768"/>
          <cell r="P768">
            <v>42997</v>
          </cell>
          <cell r="Q768" t="str">
            <v>Raiffeisen</v>
          </cell>
          <cell r="R768" t="str">
            <v/>
          </cell>
          <cell r="S768" t="str">
            <v>payé</v>
          </cell>
          <cell r="T768" t="str">
            <v/>
          </cell>
          <cell r="U768">
            <v>26</v>
          </cell>
          <cell r="V768">
            <v>42971</v>
          </cell>
        </row>
        <row r="769">
          <cell r="A769">
            <v>170675</v>
          </cell>
          <cell r="C769">
            <v>42971</v>
          </cell>
          <cell r="G769" t="str">
            <v>ADV Constructions</v>
          </cell>
          <cell r="H769">
            <v>609.75</v>
          </cell>
          <cell r="J769" t="str">
            <v>P</v>
          </cell>
          <cell r="L769">
            <v>42971</v>
          </cell>
          <cell r="N769"/>
          <cell r="R769">
            <v>32</v>
          </cell>
          <cell r="S769" t="str">
            <v/>
          </cell>
          <cell r="T769">
            <v>609.75</v>
          </cell>
          <cell r="U769" t="str">
            <v>ouvert</v>
          </cell>
          <cell r="V769">
            <v>42971</v>
          </cell>
        </row>
        <row r="770">
          <cell r="A770">
            <v>170673</v>
          </cell>
          <cell r="B770"/>
          <cell r="C770">
            <v>42971</v>
          </cell>
          <cell r="D770"/>
          <cell r="E770"/>
          <cell r="F770"/>
          <cell r="G770" t="str">
            <v>Pizzeria-Poletti SA</v>
          </cell>
          <cell r="H770">
            <v>673.15</v>
          </cell>
          <cell r="I770"/>
          <cell r="J770" t="str">
            <v>P</v>
          </cell>
          <cell r="K770"/>
          <cell r="L770">
            <v>42971</v>
          </cell>
          <cell r="M770"/>
          <cell r="N770"/>
          <cell r="O770"/>
          <cell r="P770"/>
          <cell r="Q770"/>
          <cell r="R770">
            <v>32</v>
          </cell>
          <cell r="S770" t="str">
            <v/>
          </cell>
          <cell r="T770">
            <v>673.15</v>
          </cell>
          <cell r="U770" t="str">
            <v>ouvert</v>
          </cell>
          <cell r="V770">
            <v>42971</v>
          </cell>
          <cell r="W770"/>
          <cell r="X770"/>
          <cell r="Y770"/>
          <cell r="Z770"/>
        </row>
        <row r="771">
          <cell r="A771">
            <v>170655</v>
          </cell>
          <cell r="C771">
            <v>42971</v>
          </cell>
          <cell r="G771" t="str">
            <v>Fagsi</v>
          </cell>
          <cell r="H771">
            <v>7897.75</v>
          </cell>
          <cell r="I771">
            <v>394.9</v>
          </cell>
          <cell r="J771" t="str">
            <v>P</v>
          </cell>
          <cell r="L771">
            <v>42971</v>
          </cell>
          <cell r="N771" t="str">
            <v>5 % rabais, recu CHF 7502.85</v>
          </cell>
          <cell r="O771"/>
          <cell r="P771">
            <v>42989</v>
          </cell>
          <cell r="Q771" t="str">
            <v>Raiffeisen</v>
          </cell>
          <cell r="R771" t="str">
            <v/>
          </cell>
          <cell r="S771" t="str">
            <v>payé</v>
          </cell>
          <cell r="T771" t="str">
            <v/>
          </cell>
          <cell r="U771">
            <v>18</v>
          </cell>
          <cell r="V771">
            <v>42983</v>
          </cell>
        </row>
        <row r="772">
          <cell r="A772">
            <v>170670</v>
          </cell>
          <cell r="C772">
            <v>42971</v>
          </cell>
          <cell r="G772" t="str">
            <v>Implenia</v>
          </cell>
          <cell r="H772">
            <v>3969</v>
          </cell>
          <cell r="J772" t="str">
            <v>P</v>
          </cell>
          <cell r="L772">
            <v>42971</v>
          </cell>
          <cell r="N772"/>
          <cell r="R772">
            <v>32</v>
          </cell>
          <cell r="S772" t="str">
            <v/>
          </cell>
          <cell r="T772">
            <v>3969</v>
          </cell>
          <cell r="U772" t="str">
            <v>ouvert</v>
          </cell>
          <cell r="V772">
            <v>42971</v>
          </cell>
        </row>
        <row r="773">
          <cell r="A773">
            <v>170684</v>
          </cell>
          <cell r="C773">
            <v>42971</v>
          </cell>
          <cell r="G773" t="str">
            <v>Frutiger Bussigny</v>
          </cell>
          <cell r="H773">
            <v>103.3</v>
          </cell>
          <cell r="J773" t="str">
            <v>R</v>
          </cell>
          <cell r="L773">
            <v>42972</v>
          </cell>
          <cell r="N773" t="str">
            <v>donné personnel GG, aussi envoyé par Poste</v>
          </cell>
          <cell r="P773">
            <v>42972</v>
          </cell>
          <cell r="Q773" t="str">
            <v>Caisse</v>
          </cell>
          <cell r="R773" t="str">
            <v/>
          </cell>
          <cell r="S773" t="str">
            <v>payé</v>
          </cell>
          <cell r="T773" t="str">
            <v/>
          </cell>
          <cell r="U773">
            <v>0</v>
          </cell>
          <cell r="V773">
            <v>42971</v>
          </cell>
        </row>
        <row r="774">
          <cell r="A774">
            <v>170688</v>
          </cell>
          <cell r="C774">
            <v>42972</v>
          </cell>
          <cell r="G774" t="str">
            <v>Marti Construction</v>
          </cell>
          <cell r="H774">
            <v>126.35</v>
          </cell>
          <cell r="J774" t="str">
            <v>P</v>
          </cell>
          <cell r="L774">
            <v>42972</v>
          </cell>
          <cell r="N774"/>
          <cell r="R774">
            <v>31</v>
          </cell>
          <cell r="S774" t="str">
            <v/>
          </cell>
          <cell r="T774">
            <v>126.35</v>
          </cell>
          <cell r="U774" t="str">
            <v>ouvert</v>
          </cell>
          <cell r="V774">
            <v>42972</v>
          </cell>
        </row>
        <row r="775">
          <cell r="A775">
            <v>170667</v>
          </cell>
          <cell r="C775">
            <v>42972</v>
          </cell>
          <cell r="G775" t="str">
            <v>Frutiger Uetendorf</v>
          </cell>
          <cell r="H775">
            <v>875.7</v>
          </cell>
          <cell r="J775" t="str">
            <v>P</v>
          </cell>
          <cell r="L775">
            <v>42972</v>
          </cell>
          <cell r="N775"/>
          <cell r="P775">
            <v>42990</v>
          </cell>
          <cell r="Q775" t="str">
            <v>Raiffeisen</v>
          </cell>
          <cell r="R775" t="str">
            <v/>
          </cell>
          <cell r="S775" t="str">
            <v>payé</v>
          </cell>
          <cell r="T775" t="str">
            <v/>
          </cell>
          <cell r="U775">
            <v>18</v>
          </cell>
          <cell r="V775">
            <v>42972</v>
          </cell>
        </row>
        <row r="776">
          <cell r="A776">
            <v>170685</v>
          </cell>
          <cell r="C776">
            <v>42972</v>
          </cell>
          <cell r="G776" t="str">
            <v>Metamorphosis Coiffure</v>
          </cell>
          <cell r="H776">
            <v>162.35</v>
          </cell>
          <cell r="J776" t="str">
            <v>P</v>
          </cell>
          <cell r="K776" t="str">
            <v>personnel par GG</v>
          </cell>
          <cell r="L776">
            <v>42972</v>
          </cell>
          <cell r="N776"/>
          <cell r="R776">
            <v>31</v>
          </cell>
          <cell r="S776" t="str">
            <v/>
          </cell>
          <cell r="T776">
            <v>162.35</v>
          </cell>
          <cell r="U776" t="str">
            <v>ouvert</v>
          </cell>
          <cell r="V776">
            <v>42972</v>
          </cell>
        </row>
        <row r="777">
          <cell r="A777">
            <v>170687</v>
          </cell>
          <cell r="C777">
            <v>42972</v>
          </cell>
          <cell r="G777" t="str">
            <v>Induni et Cie SA</v>
          </cell>
          <cell r="H777">
            <v>580.29999999999995</v>
          </cell>
          <cell r="J777" t="str">
            <v>P</v>
          </cell>
          <cell r="L777">
            <v>42972</v>
          </cell>
          <cell r="N777"/>
          <cell r="R777">
            <v>31</v>
          </cell>
          <cell r="S777" t="str">
            <v/>
          </cell>
          <cell r="T777">
            <v>580.29999999999995</v>
          </cell>
          <cell r="U777" t="str">
            <v>ouvert</v>
          </cell>
          <cell r="V777">
            <v>42972</v>
          </cell>
        </row>
        <row r="778">
          <cell r="A778">
            <v>170683</v>
          </cell>
          <cell r="C778">
            <v>42972</v>
          </cell>
          <cell r="G778" t="str">
            <v>Prodimport</v>
          </cell>
          <cell r="H778">
            <v>157.44999999999999</v>
          </cell>
          <cell r="J778" t="str">
            <v>R</v>
          </cell>
          <cell r="L778">
            <v>42972</v>
          </cell>
          <cell r="N778"/>
          <cell r="P778">
            <v>42972</v>
          </cell>
          <cell r="Q778" t="str">
            <v>Caisse</v>
          </cell>
          <cell r="R778" t="str">
            <v/>
          </cell>
          <cell r="S778" t="str">
            <v>payé</v>
          </cell>
          <cell r="T778" t="str">
            <v/>
          </cell>
          <cell r="U778">
            <v>0</v>
          </cell>
          <cell r="V778">
            <v>42972</v>
          </cell>
        </row>
        <row r="779">
          <cell r="A779">
            <v>170651</v>
          </cell>
          <cell r="C779">
            <v>42972</v>
          </cell>
          <cell r="G779" t="str">
            <v>Steiner AG</v>
          </cell>
          <cell r="H779">
            <v>6496.55</v>
          </cell>
          <cell r="J779" t="str">
            <v>P</v>
          </cell>
          <cell r="L779">
            <v>42972</v>
          </cell>
          <cell r="N779"/>
          <cell r="R779">
            <v>31</v>
          </cell>
          <cell r="S779" t="str">
            <v/>
          </cell>
          <cell r="T779">
            <v>6496.55</v>
          </cell>
          <cell r="U779" t="str">
            <v>ouvert</v>
          </cell>
          <cell r="V779">
            <v>42972</v>
          </cell>
        </row>
        <row r="780">
          <cell r="A780">
            <v>170671</v>
          </cell>
          <cell r="B780" t="str">
            <v>IVKXZGSH</v>
          </cell>
          <cell r="C780">
            <v>42969</v>
          </cell>
          <cell r="G780" t="str">
            <v>Daniel Roos</v>
          </cell>
          <cell r="H780">
            <v>515.1</v>
          </cell>
          <cell r="I780">
            <v>9.94</v>
          </cell>
          <cell r="J780" t="str">
            <v>A</v>
          </cell>
          <cell r="K780" t="str">
            <v>KP</v>
          </cell>
          <cell r="L780">
            <v>42969</v>
          </cell>
          <cell r="N780" t="str">
            <v>payé Postfinance  le 22.08.17, recu CHF 505.16</v>
          </cell>
          <cell r="P780">
            <v>42984</v>
          </cell>
          <cell r="Q780" t="str">
            <v>CCP</v>
          </cell>
          <cell r="R780" t="str">
            <v/>
          </cell>
          <cell r="S780" t="str">
            <v>payé</v>
          </cell>
          <cell r="T780" t="str">
            <v/>
          </cell>
          <cell r="U780">
            <v>15</v>
          </cell>
          <cell r="V780">
            <v>42970</v>
          </cell>
        </row>
        <row r="781">
          <cell r="A781">
            <v>170679</v>
          </cell>
          <cell r="C781">
            <v>42976</v>
          </cell>
          <cell r="G781" t="str">
            <v>Getaz-Miauton SA</v>
          </cell>
          <cell r="H781">
            <v>731.6</v>
          </cell>
          <cell r="J781" t="str">
            <v>P</v>
          </cell>
          <cell r="L781">
            <v>42976</v>
          </cell>
          <cell r="N781"/>
          <cell r="R781">
            <v>27</v>
          </cell>
          <cell r="S781" t="str">
            <v/>
          </cell>
          <cell r="T781">
            <v>731.6</v>
          </cell>
          <cell r="U781" t="str">
            <v>ouvert</v>
          </cell>
          <cell r="V781">
            <v>42976</v>
          </cell>
        </row>
        <row r="782">
          <cell r="A782">
            <v>170694</v>
          </cell>
          <cell r="C782">
            <v>42976</v>
          </cell>
          <cell r="G782" t="str">
            <v>Camandona SA</v>
          </cell>
          <cell r="H782">
            <v>1255.3</v>
          </cell>
          <cell r="J782" t="str">
            <v>P</v>
          </cell>
          <cell r="L782">
            <v>42976</v>
          </cell>
          <cell r="N782"/>
          <cell r="P782">
            <v>42999</v>
          </cell>
          <cell r="Q782" t="str">
            <v>Raiffeisen</v>
          </cell>
          <cell r="R782" t="str">
            <v/>
          </cell>
          <cell r="S782" t="str">
            <v>payé</v>
          </cell>
          <cell r="T782" t="str">
            <v/>
          </cell>
          <cell r="U782">
            <v>23</v>
          </cell>
          <cell r="V782">
            <v>42976</v>
          </cell>
        </row>
        <row r="783">
          <cell r="A783">
            <v>170697</v>
          </cell>
          <cell r="C783">
            <v>42976</v>
          </cell>
          <cell r="G783" t="str">
            <v>Marti Construction</v>
          </cell>
          <cell r="H783">
            <v>39.9</v>
          </cell>
          <cell r="J783" t="str">
            <v>P</v>
          </cell>
          <cell r="L783">
            <v>42976</v>
          </cell>
          <cell r="N783"/>
          <cell r="P783">
            <v>42993</v>
          </cell>
          <cell r="Q783" t="str">
            <v>Raiffeisen</v>
          </cell>
          <cell r="R783" t="str">
            <v/>
          </cell>
          <cell r="S783" t="str">
            <v>payé</v>
          </cell>
          <cell r="T783" t="str">
            <v/>
          </cell>
          <cell r="U783">
            <v>17</v>
          </cell>
          <cell r="V783">
            <v>42976</v>
          </cell>
        </row>
        <row r="784">
          <cell r="A784">
            <v>170693</v>
          </cell>
          <cell r="C784">
            <v>42977</v>
          </cell>
          <cell r="G784" t="str">
            <v>Mme. Huguette Laurent</v>
          </cell>
          <cell r="H784">
            <v>25.6</v>
          </cell>
          <cell r="J784" t="str">
            <v>R</v>
          </cell>
          <cell r="L784">
            <v>42977</v>
          </cell>
          <cell r="N784"/>
          <cell r="P784">
            <v>42978</v>
          </cell>
          <cell r="Q784" t="str">
            <v>Caisse</v>
          </cell>
          <cell r="R784" t="str">
            <v/>
          </cell>
          <cell r="S784" t="str">
            <v>payé</v>
          </cell>
          <cell r="T784" t="str">
            <v/>
          </cell>
          <cell r="U784">
            <v>1</v>
          </cell>
          <cell r="V784">
            <v>42979</v>
          </cell>
        </row>
        <row r="785">
          <cell r="A785">
            <v>170674</v>
          </cell>
          <cell r="C785">
            <v>42977</v>
          </cell>
          <cell r="G785" t="str">
            <v>Sapco SA</v>
          </cell>
          <cell r="H785">
            <v>55.9</v>
          </cell>
          <cell r="J785" t="str">
            <v>P</v>
          </cell>
          <cell r="L785">
            <v>42977</v>
          </cell>
          <cell r="N785"/>
          <cell r="R785">
            <v>26</v>
          </cell>
          <cell r="S785" t="str">
            <v/>
          </cell>
          <cell r="T785">
            <v>55.9</v>
          </cell>
          <cell r="U785" t="str">
            <v>ouvert</v>
          </cell>
          <cell r="V785">
            <v>42977</v>
          </cell>
        </row>
        <row r="786">
          <cell r="A786">
            <v>170689</v>
          </cell>
          <cell r="C786">
            <v>42977</v>
          </cell>
          <cell r="G786" t="str">
            <v>Clot SA</v>
          </cell>
          <cell r="H786">
            <v>147.6</v>
          </cell>
          <cell r="J786" t="str">
            <v>P</v>
          </cell>
          <cell r="L786">
            <v>42977</v>
          </cell>
          <cell r="N786"/>
          <cell r="R786">
            <v>26</v>
          </cell>
          <cell r="S786" t="str">
            <v/>
          </cell>
          <cell r="T786">
            <v>147.6</v>
          </cell>
          <cell r="U786" t="str">
            <v>ouvert</v>
          </cell>
          <cell r="V786">
            <v>42977</v>
          </cell>
        </row>
        <row r="787">
          <cell r="A787">
            <v>170681</v>
          </cell>
          <cell r="C787">
            <v>42977</v>
          </cell>
          <cell r="G787" t="str">
            <v>Frutiger Bussigny</v>
          </cell>
          <cell r="H787">
            <v>463.3</v>
          </cell>
          <cell r="J787" t="str">
            <v>P</v>
          </cell>
          <cell r="L787">
            <v>42977</v>
          </cell>
          <cell r="N787"/>
          <cell r="R787">
            <v>26</v>
          </cell>
          <cell r="S787" t="str">
            <v/>
          </cell>
          <cell r="T787">
            <v>463.3</v>
          </cell>
          <cell r="U787" t="str">
            <v>ouvert</v>
          </cell>
          <cell r="V787">
            <v>42972</v>
          </cell>
        </row>
        <row r="788">
          <cell r="A788">
            <v>170695</v>
          </cell>
          <cell r="C788">
            <v>42977</v>
          </cell>
          <cell r="G788" t="str">
            <v>Frutiger Uetendorf</v>
          </cell>
          <cell r="H788">
            <v>593.4</v>
          </cell>
          <cell r="J788" t="str">
            <v>P</v>
          </cell>
          <cell r="L788">
            <v>42977</v>
          </cell>
          <cell r="N788"/>
          <cell r="R788">
            <v>26</v>
          </cell>
          <cell r="S788" t="str">
            <v/>
          </cell>
          <cell r="T788">
            <v>593.4</v>
          </cell>
          <cell r="U788" t="str">
            <v>ouvert</v>
          </cell>
          <cell r="V788">
            <v>42977</v>
          </cell>
        </row>
        <row r="789">
          <cell r="A789">
            <v>170661</v>
          </cell>
          <cell r="C789">
            <v>42977</v>
          </cell>
          <cell r="G789" t="str">
            <v>Stockout</v>
          </cell>
          <cell r="H789">
            <v>620.5</v>
          </cell>
          <cell r="J789" t="str">
            <v>P</v>
          </cell>
          <cell r="L789">
            <v>42977</v>
          </cell>
          <cell r="N789"/>
          <cell r="R789">
            <v>26</v>
          </cell>
          <cell r="S789" t="str">
            <v/>
          </cell>
          <cell r="T789">
            <v>620.5</v>
          </cell>
          <cell r="U789" t="str">
            <v>ouvert</v>
          </cell>
          <cell r="V789">
            <v>42977</v>
          </cell>
        </row>
        <row r="790">
          <cell r="A790">
            <v>170665</v>
          </cell>
          <cell r="C790">
            <v>42977</v>
          </cell>
          <cell r="G790" t="str">
            <v>HRS Real Estate SA</v>
          </cell>
          <cell r="H790">
            <v>710.35</v>
          </cell>
          <cell r="J790" t="str">
            <v>P</v>
          </cell>
          <cell r="L790">
            <v>42977</v>
          </cell>
          <cell r="N790"/>
          <cell r="R790">
            <v>26</v>
          </cell>
          <cell r="S790" t="str">
            <v/>
          </cell>
          <cell r="T790">
            <v>710.35</v>
          </cell>
          <cell r="U790" t="str">
            <v>ouvert</v>
          </cell>
          <cell r="V790">
            <v>42982</v>
          </cell>
        </row>
        <row r="791">
          <cell r="A791">
            <v>170699</v>
          </cell>
          <cell r="C791">
            <v>42977</v>
          </cell>
          <cell r="G791" t="str">
            <v>Gagnère Jean-Paul</v>
          </cell>
          <cell r="H791">
            <v>43.75</v>
          </cell>
          <cell r="J791" t="str">
            <v>C</v>
          </cell>
          <cell r="L791">
            <v>42977</v>
          </cell>
          <cell r="N791"/>
          <cell r="P791">
            <v>42978</v>
          </cell>
          <cell r="Q791" t="str">
            <v>Caisse</v>
          </cell>
          <cell r="R791" t="str">
            <v/>
          </cell>
          <cell r="S791" t="str">
            <v>payé</v>
          </cell>
          <cell r="T791" t="str">
            <v/>
          </cell>
          <cell r="U791">
            <v>1</v>
          </cell>
          <cell r="V791">
            <v>42979</v>
          </cell>
        </row>
        <row r="792">
          <cell r="A792">
            <v>501</v>
          </cell>
          <cell r="C792">
            <v>42978</v>
          </cell>
          <cell r="G792" t="str">
            <v>M. Pham</v>
          </cell>
          <cell r="H792">
            <v>109</v>
          </cell>
          <cell r="J792" t="str">
            <v>C</v>
          </cell>
          <cell r="L792">
            <v>42978</v>
          </cell>
          <cell r="N792"/>
          <cell r="P792">
            <v>42978</v>
          </cell>
          <cell r="Q792" t="str">
            <v>Caisse</v>
          </cell>
          <cell r="R792" t="str">
            <v/>
          </cell>
          <cell r="S792" t="str">
            <v>payé</v>
          </cell>
          <cell r="T792" t="str">
            <v/>
          </cell>
          <cell r="U792">
            <v>0</v>
          </cell>
          <cell r="V792" t="e">
            <v>#N/A</v>
          </cell>
        </row>
        <row r="793">
          <cell r="A793">
            <v>170657</v>
          </cell>
          <cell r="C793">
            <v>42978</v>
          </cell>
          <cell r="G793" t="str">
            <v>Marti Travaux</v>
          </cell>
          <cell r="H793">
            <v>220.3</v>
          </cell>
          <cell r="J793" t="str">
            <v>P</v>
          </cell>
          <cell r="L793">
            <v>42978</v>
          </cell>
          <cell r="N793"/>
          <cell r="R793">
            <v>25</v>
          </cell>
          <cell r="S793" t="str">
            <v/>
          </cell>
          <cell r="T793">
            <v>220.3</v>
          </cell>
          <cell r="U793" t="str">
            <v>ouvert</v>
          </cell>
          <cell r="V793">
            <v>42977</v>
          </cell>
        </row>
        <row r="794">
          <cell r="A794">
            <v>170660</v>
          </cell>
          <cell r="C794">
            <v>42978</v>
          </cell>
          <cell r="G794" t="str">
            <v>Marti Travaux</v>
          </cell>
          <cell r="H794">
            <v>404.45</v>
          </cell>
          <cell r="J794" t="str">
            <v>P</v>
          </cell>
          <cell r="L794">
            <v>42978</v>
          </cell>
          <cell r="N794"/>
          <cell r="R794">
            <v>25</v>
          </cell>
          <cell r="S794" t="str">
            <v/>
          </cell>
          <cell r="T794">
            <v>404.45</v>
          </cell>
          <cell r="U794" t="str">
            <v>ouvert</v>
          </cell>
          <cell r="V794">
            <v>42977</v>
          </cell>
        </row>
        <row r="795">
          <cell r="A795">
            <v>170676</v>
          </cell>
          <cell r="C795">
            <v>42978</v>
          </cell>
          <cell r="G795" t="str">
            <v>Construction Perret SA</v>
          </cell>
          <cell r="H795">
            <v>1619.95</v>
          </cell>
          <cell r="J795" t="str">
            <v>P</v>
          </cell>
          <cell r="L795">
            <v>42978</v>
          </cell>
          <cell r="N795"/>
          <cell r="R795">
            <v>25</v>
          </cell>
          <cell r="S795" t="str">
            <v/>
          </cell>
          <cell r="T795">
            <v>1619.95</v>
          </cell>
          <cell r="U795" t="str">
            <v>ouvert</v>
          </cell>
          <cell r="V795">
            <v>42978</v>
          </cell>
        </row>
        <row r="796">
          <cell r="A796">
            <v>170654</v>
          </cell>
          <cell r="C796">
            <v>42979</v>
          </cell>
          <cell r="G796" t="str">
            <v>Milliquet SA</v>
          </cell>
          <cell r="H796">
            <v>32.200000000000003</v>
          </cell>
          <cell r="J796" t="str">
            <v>P</v>
          </cell>
          <cell r="L796">
            <v>42979</v>
          </cell>
          <cell r="N796"/>
          <cell r="R796">
            <v>24</v>
          </cell>
          <cell r="S796" t="str">
            <v/>
          </cell>
          <cell r="T796">
            <v>32.200000000000003</v>
          </cell>
          <cell r="U796" t="str">
            <v>ouvert</v>
          </cell>
          <cell r="V796">
            <v>42979</v>
          </cell>
        </row>
        <row r="797">
          <cell r="A797">
            <v>170682</v>
          </cell>
          <cell r="C797">
            <v>42979</v>
          </cell>
          <cell r="G797" t="str">
            <v>ZED Logistique</v>
          </cell>
          <cell r="H797">
            <v>810.3</v>
          </cell>
          <cell r="J797" t="str">
            <v>P</v>
          </cell>
          <cell r="L797">
            <v>42979</v>
          </cell>
          <cell r="N797"/>
          <cell r="R797">
            <v>24</v>
          </cell>
          <cell r="S797" t="str">
            <v/>
          </cell>
          <cell r="T797">
            <v>810.3</v>
          </cell>
          <cell r="U797" t="str">
            <v>ouvert</v>
          </cell>
          <cell r="V797">
            <v>42979</v>
          </cell>
        </row>
        <row r="798">
          <cell r="A798">
            <v>170691</v>
          </cell>
          <cell r="C798">
            <v>42979</v>
          </cell>
          <cell r="G798" t="str">
            <v>Routes Modernes SA</v>
          </cell>
          <cell r="H798">
            <v>970.5</v>
          </cell>
          <cell r="J798" t="str">
            <v>P</v>
          </cell>
          <cell r="L798">
            <v>42979</v>
          </cell>
          <cell r="N798"/>
          <cell r="P798">
            <v>42999</v>
          </cell>
          <cell r="Q798" t="str">
            <v>Raiffeisen</v>
          </cell>
          <cell r="R798" t="str">
            <v/>
          </cell>
          <cell r="S798" t="str">
            <v>payé</v>
          </cell>
          <cell r="T798" t="str">
            <v/>
          </cell>
          <cell r="U798">
            <v>20</v>
          </cell>
          <cell r="V798">
            <v>42979</v>
          </cell>
        </row>
        <row r="799">
          <cell r="A799">
            <v>170690</v>
          </cell>
          <cell r="C799">
            <v>42979</v>
          </cell>
          <cell r="G799" t="str">
            <v>Antiglio SA</v>
          </cell>
          <cell r="H799">
            <v>970.5</v>
          </cell>
          <cell r="J799" t="str">
            <v>P</v>
          </cell>
          <cell r="L799">
            <v>42979</v>
          </cell>
          <cell r="N799"/>
          <cell r="R799">
            <v>24</v>
          </cell>
          <cell r="S799" t="str">
            <v/>
          </cell>
          <cell r="T799">
            <v>970.5</v>
          </cell>
          <cell r="U799" t="str">
            <v>ouvert</v>
          </cell>
          <cell r="V799">
            <v>42979</v>
          </cell>
        </row>
        <row r="800">
          <cell r="A800">
            <v>170669</v>
          </cell>
          <cell r="C800">
            <v>42979</v>
          </cell>
          <cell r="G800" t="str">
            <v>Perrin Frères SA</v>
          </cell>
          <cell r="H800">
            <v>1872.7</v>
          </cell>
          <cell r="J800" t="str">
            <v>P</v>
          </cell>
          <cell r="L800">
            <v>42979</v>
          </cell>
          <cell r="N800"/>
          <cell r="R800">
            <v>24</v>
          </cell>
          <cell r="S800" t="str">
            <v/>
          </cell>
          <cell r="T800">
            <v>1872.7</v>
          </cell>
          <cell r="U800" t="str">
            <v>ouvert</v>
          </cell>
          <cell r="V800">
            <v>42979</v>
          </cell>
        </row>
        <row r="801">
          <cell r="A801">
            <v>170701</v>
          </cell>
          <cell r="C801">
            <v>42979</v>
          </cell>
          <cell r="G801" t="str">
            <v>Bruno Herbin</v>
          </cell>
          <cell r="H801">
            <v>31.3</v>
          </cell>
          <cell r="I801">
            <v>1.17</v>
          </cell>
          <cell r="J801" t="str">
            <v>P</v>
          </cell>
          <cell r="L801">
            <v>42979</v>
          </cell>
          <cell r="N801" t="str">
            <v>payé Visa le 01.09.2017, recu CHF 30.13</v>
          </cell>
          <cell r="P801">
            <v>42983</v>
          </cell>
          <cell r="Q801" t="str">
            <v>Raiffeisen</v>
          </cell>
          <cell r="R801" t="str">
            <v/>
          </cell>
          <cell r="S801" t="str">
            <v>payé</v>
          </cell>
          <cell r="T801" t="str">
            <v/>
          </cell>
          <cell r="U801">
            <v>4</v>
          </cell>
          <cell r="V801">
            <v>42979</v>
          </cell>
        </row>
        <row r="802">
          <cell r="A802">
            <v>170708</v>
          </cell>
          <cell r="C802">
            <v>42982</v>
          </cell>
          <cell r="G802" t="str">
            <v>Logifleet SA</v>
          </cell>
          <cell r="H802">
            <v>714.6</v>
          </cell>
          <cell r="J802" t="str">
            <v>P</v>
          </cell>
          <cell r="L802">
            <v>42982</v>
          </cell>
          <cell r="N802"/>
          <cell r="R802">
            <v>21</v>
          </cell>
          <cell r="S802" t="str">
            <v/>
          </cell>
          <cell r="T802">
            <v>714.6</v>
          </cell>
          <cell r="U802" t="str">
            <v>ouvert</v>
          </cell>
          <cell r="V802">
            <v>42982</v>
          </cell>
        </row>
        <row r="803">
          <cell r="A803">
            <v>170705</v>
          </cell>
          <cell r="C803">
            <v>42982</v>
          </cell>
          <cell r="G803" t="str">
            <v>Camandona SA</v>
          </cell>
          <cell r="H803">
            <v>760.95</v>
          </cell>
          <cell r="J803" t="str">
            <v>P</v>
          </cell>
          <cell r="L803">
            <v>42982</v>
          </cell>
          <cell r="N803"/>
          <cell r="R803">
            <v>21</v>
          </cell>
          <cell r="S803" t="str">
            <v/>
          </cell>
          <cell r="T803">
            <v>760.95</v>
          </cell>
          <cell r="U803" t="str">
            <v>ouvert</v>
          </cell>
          <cell r="V803">
            <v>42979</v>
          </cell>
        </row>
        <row r="804">
          <cell r="A804">
            <v>170717</v>
          </cell>
          <cell r="C804">
            <v>42982</v>
          </cell>
          <cell r="G804" t="str">
            <v>Fun Body</v>
          </cell>
          <cell r="H804">
            <v>369</v>
          </cell>
          <cell r="J804" t="str">
            <v>R</v>
          </cell>
          <cell r="L804">
            <v>42983</v>
          </cell>
          <cell r="N804"/>
          <cell r="P804">
            <v>42984</v>
          </cell>
          <cell r="Q804" t="str">
            <v>Caisse</v>
          </cell>
          <cell r="R804" t="str">
            <v/>
          </cell>
          <cell r="S804" t="str">
            <v>payé</v>
          </cell>
          <cell r="T804" t="str">
            <v/>
          </cell>
          <cell r="U804">
            <v>1</v>
          </cell>
          <cell r="V804">
            <v>42983</v>
          </cell>
        </row>
        <row r="805">
          <cell r="A805">
            <v>170704</v>
          </cell>
          <cell r="C805">
            <v>42983</v>
          </cell>
          <cell r="G805" t="str">
            <v>Laboratoires Mined'Or SA</v>
          </cell>
          <cell r="H805">
            <v>441.85</v>
          </cell>
          <cell r="J805" t="str">
            <v>P</v>
          </cell>
          <cell r="L805">
            <v>42983</v>
          </cell>
          <cell r="N805"/>
          <cell r="R805">
            <v>20</v>
          </cell>
          <cell r="S805" t="str">
            <v/>
          </cell>
          <cell r="T805">
            <v>441.85</v>
          </cell>
          <cell r="U805" t="str">
            <v>ouvert</v>
          </cell>
          <cell r="V805">
            <v>42983</v>
          </cell>
        </row>
        <row r="806">
          <cell r="A806">
            <v>170707</v>
          </cell>
          <cell r="C806">
            <v>42983</v>
          </cell>
          <cell r="G806" t="str">
            <v>Construction Perret SA</v>
          </cell>
          <cell r="H806">
            <v>4088.9</v>
          </cell>
          <cell r="J806" t="str">
            <v>P</v>
          </cell>
          <cell r="L806">
            <v>42983</v>
          </cell>
          <cell r="N806"/>
          <cell r="R806">
            <v>20</v>
          </cell>
          <cell r="S806" t="str">
            <v/>
          </cell>
          <cell r="T806">
            <v>4088.9</v>
          </cell>
          <cell r="U806" t="str">
            <v>ouvert</v>
          </cell>
          <cell r="V806">
            <v>42983</v>
          </cell>
        </row>
        <row r="807">
          <cell r="A807">
            <v>170711</v>
          </cell>
          <cell r="C807">
            <v>42983</v>
          </cell>
          <cell r="G807" t="str">
            <v>Anliker AG</v>
          </cell>
          <cell r="H807">
            <v>5991.6</v>
          </cell>
          <cell r="J807" t="str">
            <v>M</v>
          </cell>
          <cell r="L807">
            <v>42983</v>
          </cell>
          <cell r="N807" t="str">
            <v>PV -5%</v>
          </cell>
          <cell r="P807">
            <v>42991</v>
          </cell>
          <cell r="Q807" t="str">
            <v>Raiffeisen</v>
          </cell>
          <cell r="R807" t="str">
            <v/>
          </cell>
          <cell r="S807" t="str">
            <v>payé</v>
          </cell>
          <cell r="T807" t="str">
            <v/>
          </cell>
          <cell r="U807">
            <v>8</v>
          </cell>
          <cell r="V807">
            <v>42989</v>
          </cell>
        </row>
        <row r="808">
          <cell r="A808">
            <v>170712</v>
          </cell>
          <cell r="C808">
            <v>42983</v>
          </cell>
          <cell r="G808" t="str">
            <v>Anliker AG</v>
          </cell>
          <cell r="H808">
            <v>8078.4</v>
          </cell>
          <cell r="J808" t="str">
            <v>M</v>
          </cell>
          <cell r="L808">
            <v>42983</v>
          </cell>
          <cell r="N808" t="str">
            <v>PV -5%</v>
          </cell>
          <cell r="P808">
            <v>42991</v>
          </cell>
          <cell r="Q808" t="str">
            <v>Raiffeisen</v>
          </cell>
          <cell r="R808" t="str">
            <v/>
          </cell>
          <cell r="S808" t="str">
            <v>payé</v>
          </cell>
          <cell r="T808" t="str">
            <v/>
          </cell>
          <cell r="U808">
            <v>8</v>
          </cell>
          <cell r="V808" t="e">
            <v>#N/A</v>
          </cell>
        </row>
        <row r="809">
          <cell r="A809">
            <v>170713</v>
          </cell>
          <cell r="C809">
            <v>42984</v>
          </cell>
          <cell r="G809" t="str">
            <v>HRS Real Estate SA</v>
          </cell>
          <cell r="H809">
            <v>219.25</v>
          </cell>
          <cell r="J809" t="str">
            <v>P</v>
          </cell>
          <cell r="L809">
            <v>42984</v>
          </cell>
          <cell r="N809"/>
          <cell r="R809">
            <v>19</v>
          </cell>
          <cell r="S809" t="str">
            <v/>
          </cell>
          <cell r="T809">
            <v>219.25</v>
          </cell>
          <cell r="U809" t="str">
            <v>ouvert</v>
          </cell>
          <cell r="V809">
            <v>42984</v>
          </cell>
        </row>
        <row r="810">
          <cell r="A810">
            <v>170720</v>
          </cell>
          <cell r="C810">
            <v>42984</v>
          </cell>
          <cell r="G810" t="str">
            <v>Maulini SA</v>
          </cell>
          <cell r="H810">
            <v>497.9</v>
          </cell>
          <cell r="J810" t="str">
            <v>P</v>
          </cell>
          <cell r="L810">
            <v>42984</v>
          </cell>
          <cell r="N810"/>
          <cell r="R810">
            <v>19</v>
          </cell>
          <cell r="S810" t="str">
            <v/>
          </cell>
          <cell r="T810">
            <v>497.9</v>
          </cell>
          <cell r="U810" t="str">
            <v>ouvert</v>
          </cell>
          <cell r="V810">
            <v>42984</v>
          </cell>
        </row>
        <row r="811">
          <cell r="A811">
            <v>170709</v>
          </cell>
          <cell r="C811">
            <v>42984</v>
          </cell>
          <cell r="G811" t="str">
            <v>Boucherie Ursy</v>
          </cell>
          <cell r="H811">
            <v>652.45000000000005</v>
          </cell>
          <cell r="J811" t="str">
            <v>M</v>
          </cell>
          <cell r="K811" t="str">
            <v>KP</v>
          </cell>
          <cell r="L811">
            <v>42983</v>
          </cell>
          <cell r="N811" t="str">
            <v>PV -5%</v>
          </cell>
          <cell r="R811">
            <v>20</v>
          </cell>
          <cell r="S811" t="str">
            <v/>
          </cell>
          <cell r="T811">
            <v>652.45000000000005</v>
          </cell>
          <cell r="U811" t="str">
            <v>ouvert</v>
          </cell>
          <cell r="V811" t="e">
            <v>#N/A</v>
          </cell>
        </row>
        <row r="812">
          <cell r="A812">
            <v>170719</v>
          </cell>
          <cell r="C812">
            <v>42984</v>
          </cell>
          <cell r="G812" t="str">
            <v>Frutiger Savigny</v>
          </cell>
          <cell r="H812">
            <v>1188.25</v>
          </cell>
          <cell r="J812" t="str">
            <v>P</v>
          </cell>
          <cell r="L812">
            <v>42984</v>
          </cell>
          <cell r="N812"/>
          <cell r="R812">
            <v>19</v>
          </cell>
          <cell r="S812" t="str">
            <v/>
          </cell>
          <cell r="T812">
            <v>1188.25</v>
          </cell>
          <cell r="U812" t="str">
            <v>ouvert</v>
          </cell>
          <cell r="V812">
            <v>42984</v>
          </cell>
        </row>
        <row r="813">
          <cell r="A813">
            <v>170710</v>
          </cell>
          <cell r="C813">
            <v>42984</v>
          </cell>
          <cell r="G813" t="str">
            <v>Consortium Induni-Scrasa-Kibag</v>
          </cell>
          <cell r="H813">
            <v>1997.9</v>
          </cell>
          <cell r="J813" t="str">
            <v>P</v>
          </cell>
          <cell r="L813">
            <v>42984</v>
          </cell>
          <cell r="N813"/>
          <cell r="R813">
            <v>19</v>
          </cell>
          <cell r="S813" t="str">
            <v/>
          </cell>
          <cell r="T813">
            <v>1997.9</v>
          </cell>
          <cell r="U813" t="str">
            <v>ouvert</v>
          </cell>
          <cell r="V813">
            <v>42984</v>
          </cell>
        </row>
        <row r="814">
          <cell r="A814">
            <v>170706</v>
          </cell>
          <cell r="C814">
            <v>42984</v>
          </cell>
          <cell r="G814" t="str">
            <v>Steiner AG</v>
          </cell>
          <cell r="H814">
            <v>4564.5</v>
          </cell>
          <cell r="J814" t="str">
            <v>P</v>
          </cell>
          <cell r="L814">
            <v>42984</v>
          </cell>
          <cell r="N814"/>
          <cell r="R814">
            <v>19</v>
          </cell>
          <cell r="S814" t="str">
            <v/>
          </cell>
          <cell r="T814">
            <v>4564.5</v>
          </cell>
          <cell r="U814" t="str">
            <v>ouvert</v>
          </cell>
          <cell r="V814">
            <v>42984</v>
          </cell>
        </row>
        <row r="815">
          <cell r="A815">
            <v>503</v>
          </cell>
          <cell r="C815">
            <v>42985</v>
          </cell>
          <cell r="G815" t="str">
            <v>Vente Directe</v>
          </cell>
          <cell r="H815">
            <v>307.8</v>
          </cell>
          <cell r="J815" t="str">
            <v>C</v>
          </cell>
          <cell r="L815">
            <v>42985</v>
          </cell>
          <cell r="N815"/>
          <cell r="P815">
            <v>42985</v>
          </cell>
          <cell r="Q815" t="str">
            <v>Caisse</v>
          </cell>
          <cell r="R815" t="str">
            <v/>
          </cell>
          <cell r="S815" t="str">
            <v>payé</v>
          </cell>
          <cell r="T815" t="str">
            <v/>
          </cell>
          <cell r="U815">
            <v>0</v>
          </cell>
          <cell r="V815" t="e">
            <v>#N/A</v>
          </cell>
        </row>
        <row r="816">
          <cell r="A816">
            <v>502</v>
          </cell>
          <cell r="C816">
            <v>42985</v>
          </cell>
          <cell r="G816" t="str">
            <v>Vente Directe</v>
          </cell>
          <cell r="H816">
            <v>96.1</v>
          </cell>
          <cell r="J816" t="str">
            <v>C</v>
          </cell>
          <cell r="L816">
            <v>42985</v>
          </cell>
          <cell r="N816"/>
          <cell r="P816">
            <v>42984</v>
          </cell>
          <cell r="Q816" t="str">
            <v>Caisse</v>
          </cell>
          <cell r="R816" t="str">
            <v/>
          </cell>
          <cell r="S816" t="str">
            <v>payé</v>
          </cell>
          <cell r="T816" t="str">
            <v/>
          </cell>
          <cell r="U816">
            <v>-1</v>
          </cell>
          <cell r="V816" t="e">
            <v>#N/A</v>
          </cell>
        </row>
        <row r="817">
          <cell r="A817">
            <v>170725</v>
          </cell>
          <cell r="C817">
            <v>42986</v>
          </cell>
          <cell r="G817" t="str">
            <v>Gétaz-Miauton SA</v>
          </cell>
          <cell r="H817">
            <v>184.7</v>
          </cell>
          <cell r="J817" t="str">
            <v>P</v>
          </cell>
          <cell r="L817">
            <v>42986</v>
          </cell>
          <cell r="N817"/>
          <cell r="R817">
            <v>17</v>
          </cell>
          <cell r="S817" t="str">
            <v/>
          </cell>
          <cell r="T817">
            <v>184.7</v>
          </cell>
          <cell r="U817" t="str">
            <v>ouvert</v>
          </cell>
          <cell r="V817">
            <v>42986</v>
          </cell>
        </row>
        <row r="818">
          <cell r="A818">
            <v>170714</v>
          </cell>
          <cell r="C818">
            <v>42986</v>
          </cell>
          <cell r="G818" t="str">
            <v>Implenia</v>
          </cell>
          <cell r="H818">
            <v>1193.4000000000001</v>
          </cell>
          <cell r="J818" t="str">
            <v>P</v>
          </cell>
          <cell r="L818">
            <v>42986</v>
          </cell>
          <cell r="N818"/>
          <cell r="R818">
            <v>17</v>
          </cell>
          <cell r="S818" t="str">
            <v/>
          </cell>
          <cell r="T818">
            <v>1193.4000000000001</v>
          </cell>
          <cell r="U818" t="str">
            <v>ouvert</v>
          </cell>
          <cell r="V818">
            <v>42986</v>
          </cell>
        </row>
        <row r="819">
          <cell r="A819">
            <v>170722</v>
          </cell>
          <cell r="C819">
            <v>42986</v>
          </cell>
          <cell r="G819" t="str">
            <v>Orllati</v>
          </cell>
          <cell r="H819">
            <v>1494.45</v>
          </cell>
          <cell r="J819" t="str">
            <v>P</v>
          </cell>
          <cell r="L819">
            <v>42986</v>
          </cell>
          <cell r="N819"/>
          <cell r="R819">
            <v>17</v>
          </cell>
          <cell r="S819" t="str">
            <v/>
          </cell>
          <cell r="T819">
            <v>1494.45</v>
          </cell>
          <cell r="U819" t="str">
            <v>ouvert</v>
          </cell>
          <cell r="V819">
            <v>42986</v>
          </cell>
        </row>
        <row r="820">
          <cell r="A820">
            <v>170729</v>
          </cell>
          <cell r="C820">
            <v>42989</v>
          </cell>
          <cell r="G820" t="str">
            <v>Carlos Banos</v>
          </cell>
          <cell r="H820">
            <v>22.15</v>
          </cell>
          <cell r="J820" t="str">
            <v>P</v>
          </cell>
          <cell r="L820">
            <v>42989</v>
          </cell>
          <cell r="N820"/>
          <cell r="O820">
            <v>43019</v>
          </cell>
          <cell r="R820">
            <v>14</v>
          </cell>
          <cell r="S820" t="str">
            <v/>
          </cell>
          <cell r="T820">
            <v>22.15</v>
          </cell>
          <cell r="U820" t="str">
            <v>ouvert</v>
          </cell>
          <cell r="V820">
            <v>42990</v>
          </cell>
        </row>
        <row r="821">
          <cell r="A821">
            <v>170724</v>
          </cell>
          <cell r="C821">
            <v>42989</v>
          </cell>
          <cell r="G821" t="str">
            <v>ADV Constructions</v>
          </cell>
          <cell r="H821">
            <v>256.5</v>
          </cell>
          <cell r="J821" t="str">
            <v>P</v>
          </cell>
          <cell r="L821">
            <v>42989</v>
          </cell>
          <cell r="N821"/>
          <cell r="O821">
            <v>43019</v>
          </cell>
          <cell r="R821">
            <v>14</v>
          </cell>
          <cell r="S821" t="str">
            <v/>
          </cell>
          <cell r="T821">
            <v>256.5</v>
          </cell>
          <cell r="U821" t="str">
            <v>ouvert</v>
          </cell>
          <cell r="V821">
            <v>42989</v>
          </cell>
        </row>
        <row r="822">
          <cell r="A822">
            <v>170703</v>
          </cell>
          <cell r="C822">
            <v>42989</v>
          </cell>
          <cell r="G822" t="str">
            <v>ADV Constructions</v>
          </cell>
          <cell r="H822">
            <v>609.75</v>
          </cell>
          <cell r="J822" t="str">
            <v>P</v>
          </cell>
          <cell r="L822">
            <v>42989</v>
          </cell>
          <cell r="N822"/>
          <cell r="O822">
            <v>43019</v>
          </cell>
          <cell r="R822">
            <v>14</v>
          </cell>
          <cell r="S822" t="str">
            <v/>
          </cell>
          <cell r="T822">
            <v>609.75</v>
          </cell>
          <cell r="U822" t="str">
            <v>ouvert</v>
          </cell>
          <cell r="V822">
            <v>42989</v>
          </cell>
        </row>
        <row r="823">
          <cell r="A823">
            <v>170726</v>
          </cell>
          <cell r="C823">
            <v>42989</v>
          </cell>
          <cell r="G823" t="str">
            <v>Camandona SA</v>
          </cell>
          <cell r="H823">
            <v>760.95</v>
          </cell>
          <cell r="J823" t="str">
            <v>P</v>
          </cell>
          <cell r="L823">
            <v>42989</v>
          </cell>
          <cell r="N823"/>
          <cell r="O823">
            <v>43019</v>
          </cell>
          <cell r="R823">
            <v>14</v>
          </cell>
          <cell r="S823" t="str">
            <v/>
          </cell>
          <cell r="T823">
            <v>760.95</v>
          </cell>
          <cell r="U823" t="str">
            <v>ouvert</v>
          </cell>
          <cell r="V823">
            <v>42990</v>
          </cell>
        </row>
        <row r="824">
          <cell r="A824">
            <v>170629</v>
          </cell>
          <cell r="C824">
            <v>42989</v>
          </cell>
          <cell r="G824" t="str">
            <v>JPF Construction</v>
          </cell>
          <cell r="H824">
            <v>3759.2</v>
          </cell>
          <cell r="J824" t="str">
            <v>P</v>
          </cell>
          <cell r="L824">
            <v>42989</v>
          </cell>
          <cell r="N824"/>
          <cell r="O824">
            <v>43019</v>
          </cell>
          <cell r="R824">
            <v>14</v>
          </cell>
          <cell r="S824" t="str">
            <v/>
          </cell>
          <cell r="T824">
            <v>3759.2</v>
          </cell>
          <cell r="U824" t="str">
            <v>ouvert</v>
          </cell>
          <cell r="V824">
            <v>42989</v>
          </cell>
        </row>
        <row r="825">
          <cell r="A825">
            <v>170626</v>
          </cell>
          <cell r="C825">
            <v>42989</v>
          </cell>
          <cell r="G825" t="str">
            <v>Losinger Marazzi SA</v>
          </cell>
          <cell r="H825">
            <v>24104.45</v>
          </cell>
          <cell r="J825" t="str">
            <v>P</v>
          </cell>
          <cell r="L825">
            <v>42989</v>
          </cell>
          <cell r="N825"/>
          <cell r="O825">
            <v>43019</v>
          </cell>
          <cell r="R825">
            <v>14</v>
          </cell>
          <cell r="S825" t="str">
            <v/>
          </cell>
          <cell r="T825">
            <v>24104.45</v>
          </cell>
          <cell r="U825" t="str">
            <v>ouvert</v>
          </cell>
          <cell r="V825">
            <v>42985</v>
          </cell>
        </row>
        <row r="826">
          <cell r="A826">
            <v>170718</v>
          </cell>
          <cell r="C826">
            <v>42990</v>
          </cell>
          <cell r="G826" t="str">
            <v>M. Cheneaux Sébastian</v>
          </cell>
          <cell r="H826">
            <v>147.19999999999999</v>
          </cell>
          <cell r="J826" t="str">
            <v>P</v>
          </cell>
          <cell r="L826">
            <v>42990</v>
          </cell>
          <cell r="N826"/>
          <cell r="O826">
            <v>43020</v>
          </cell>
          <cell r="P826">
            <v>42990</v>
          </cell>
          <cell r="Q826" t="str">
            <v>Caisse</v>
          </cell>
          <cell r="R826" t="str">
            <v/>
          </cell>
          <cell r="S826" t="str">
            <v>payé</v>
          </cell>
          <cell r="T826" t="str">
            <v/>
          </cell>
          <cell r="U826">
            <v>0</v>
          </cell>
          <cell r="V826">
            <v>42990</v>
          </cell>
        </row>
        <row r="827">
          <cell r="A827">
            <v>170738</v>
          </cell>
          <cell r="C827">
            <v>42990</v>
          </cell>
          <cell r="G827" t="str">
            <v>Marti Construction</v>
          </cell>
          <cell r="H827">
            <v>17.3</v>
          </cell>
          <cell r="J827" t="str">
            <v>P</v>
          </cell>
          <cell r="L827">
            <v>42990</v>
          </cell>
          <cell r="N827"/>
          <cell r="O827">
            <v>43020</v>
          </cell>
          <cell r="R827">
            <v>13</v>
          </cell>
          <cell r="S827" t="str">
            <v/>
          </cell>
          <cell r="T827">
            <v>17.3</v>
          </cell>
          <cell r="U827" t="str">
            <v>ouvert</v>
          </cell>
          <cell r="V827">
            <v>42990</v>
          </cell>
        </row>
        <row r="828">
          <cell r="A828">
            <v>170732</v>
          </cell>
          <cell r="C828">
            <v>42990</v>
          </cell>
          <cell r="G828" t="str">
            <v>Garage Autos Carrefour Dorigny SA</v>
          </cell>
          <cell r="H828">
            <v>162.35</v>
          </cell>
          <cell r="J828" t="str">
            <v>P</v>
          </cell>
          <cell r="L828">
            <v>42990</v>
          </cell>
          <cell r="N828"/>
          <cell r="O828">
            <v>43020</v>
          </cell>
          <cell r="R828">
            <v>13</v>
          </cell>
          <cell r="S828" t="str">
            <v/>
          </cell>
          <cell r="T828">
            <v>162.35</v>
          </cell>
          <cell r="U828" t="str">
            <v>ouvert</v>
          </cell>
          <cell r="V828">
            <v>42990</v>
          </cell>
        </row>
        <row r="829">
          <cell r="A829">
            <v>170734</v>
          </cell>
          <cell r="C829">
            <v>42990</v>
          </cell>
          <cell r="G829" t="str">
            <v>Implenia</v>
          </cell>
          <cell r="H829">
            <v>3383.35</v>
          </cell>
          <cell r="J829" t="str">
            <v>P</v>
          </cell>
          <cell r="L829">
            <v>42990</v>
          </cell>
          <cell r="N829"/>
          <cell r="O829">
            <v>43020</v>
          </cell>
          <cell r="R829">
            <v>13</v>
          </cell>
          <cell r="S829" t="str">
            <v/>
          </cell>
          <cell r="T829">
            <v>3383.35</v>
          </cell>
          <cell r="U829" t="str">
            <v>ouvert</v>
          </cell>
          <cell r="V829">
            <v>42990</v>
          </cell>
        </row>
        <row r="830">
          <cell r="A830">
            <v>170742</v>
          </cell>
          <cell r="C830">
            <v>42991</v>
          </cell>
          <cell r="G830" t="str">
            <v>Anliker AG</v>
          </cell>
          <cell r="H830">
            <v>2744.05</v>
          </cell>
          <cell r="J830" t="str">
            <v>M</v>
          </cell>
          <cell r="L830">
            <v>42991</v>
          </cell>
          <cell r="N830" t="str">
            <v>PV -5%</v>
          </cell>
          <cell r="O830">
            <v>43021</v>
          </cell>
          <cell r="P830">
            <v>42999</v>
          </cell>
          <cell r="Q830" t="str">
            <v>Raiffeisen</v>
          </cell>
          <cell r="R830" t="str">
            <v/>
          </cell>
          <cell r="S830" t="str">
            <v>payé</v>
          </cell>
          <cell r="T830" t="str">
            <v/>
          </cell>
          <cell r="U830">
            <v>8</v>
          </cell>
          <cell r="V830" t="e">
            <v>#N/A</v>
          </cell>
        </row>
        <row r="831">
          <cell r="A831">
            <v>170746</v>
          </cell>
          <cell r="B831" t="str">
            <v>XNNMFWLTM</v>
          </cell>
          <cell r="C831">
            <v>42991</v>
          </cell>
          <cell r="G831" t="str">
            <v>M. Bernier Jérôme</v>
          </cell>
          <cell r="H831">
            <v>34.35</v>
          </cell>
          <cell r="J831" t="str">
            <v>P</v>
          </cell>
          <cell r="L831">
            <v>42990</v>
          </cell>
          <cell r="N831" t="str">
            <v>payé Postfinance le 12.09.2017</v>
          </cell>
          <cell r="O831">
            <v>43021</v>
          </cell>
          <cell r="R831">
            <v>13</v>
          </cell>
          <cell r="S831" t="str">
            <v/>
          </cell>
          <cell r="T831">
            <v>34.35</v>
          </cell>
          <cell r="U831" t="str">
            <v>ouvert</v>
          </cell>
          <cell r="V831">
            <v>42991</v>
          </cell>
        </row>
        <row r="832">
          <cell r="A832">
            <v>170745</v>
          </cell>
          <cell r="C832">
            <v>42993</v>
          </cell>
          <cell r="G832" t="str">
            <v>La Passion Traiteur</v>
          </cell>
          <cell r="H832">
            <v>154.15</v>
          </cell>
          <cell r="J832" t="str">
            <v>P</v>
          </cell>
          <cell r="L832">
            <v>42993</v>
          </cell>
          <cell r="N832"/>
          <cell r="O832">
            <v>43023</v>
          </cell>
          <cell r="R832">
            <v>10</v>
          </cell>
          <cell r="S832" t="str">
            <v/>
          </cell>
          <cell r="T832">
            <v>154.15</v>
          </cell>
          <cell r="U832" t="str">
            <v>ouvert</v>
          </cell>
          <cell r="V832">
            <v>42993</v>
          </cell>
        </row>
        <row r="833">
          <cell r="A833">
            <v>170744</v>
          </cell>
          <cell r="C833">
            <v>42993</v>
          </cell>
          <cell r="G833" t="str">
            <v>ZED Logistique</v>
          </cell>
          <cell r="H833">
            <v>1267.9000000000001</v>
          </cell>
          <cell r="J833" t="str">
            <v>P</v>
          </cell>
          <cell r="L833">
            <v>42993</v>
          </cell>
          <cell r="N833"/>
          <cell r="O833">
            <v>43023</v>
          </cell>
          <cell r="R833">
            <v>10</v>
          </cell>
          <cell r="S833" t="str">
            <v/>
          </cell>
          <cell r="T833">
            <v>1267.9000000000001</v>
          </cell>
          <cell r="U833" t="str">
            <v>ouvert</v>
          </cell>
          <cell r="V833" t="e">
            <v>#N/A</v>
          </cell>
        </row>
        <row r="834">
          <cell r="A834">
            <v>504</v>
          </cell>
          <cell r="C834">
            <v>42997</v>
          </cell>
          <cell r="G834" t="str">
            <v>Gimmemusic Sàrl</v>
          </cell>
          <cell r="H834">
            <v>184.45</v>
          </cell>
          <cell r="I834">
            <v>2.77</v>
          </cell>
          <cell r="J834" t="str">
            <v>S</v>
          </cell>
          <cell r="L834">
            <v>42997</v>
          </cell>
          <cell r="N834" t="str">
            <v>payé Maestro 19.09.2017, recu CHF 181.68</v>
          </cell>
          <cell r="O834">
            <v>43027</v>
          </cell>
          <cell r="P834">
            <v>43000</v>
          </cell>
          <cell r="Q834" t="str">
            <v>Raiffeisen</v>
          </cell>
          <cell r="R834" t="str">
            <v/>
          </cell>
          <cell r="S834" t="str">
            <v>payé</v>
          </cell>
          <cell r="T834" t="str">
            <v/>
          </cell>
          <cell r="U834">
            <v>3</v>
          </cell>
          <cell r="V834" t="e">
            <v>#N/A</v>
          </cell>
        </row>
        <row r="835">
          <cell r="A835">
            <v>170662</v>
          </cell>
          <cell r="C835">
            <v>42997</v>
          </cell>
          <cell r="G835" t="str">
            <v>Martin &amp; Co SA</v>
          </cell>
          <cell r="H835">
            <v>253.65</v>
          </cell>
          <cell r="J835" t="str">
            <v>P</v>
          </cell>
          <cell r="L835">
            <v>42997</v>
          </cell>
          <cell r="N835"/>
          <cell r="O835">
            <v>43027</v>
          </cell>
          <cell r="R835">
            <v>6</v>
          </cell>
          <cell r="S835" t="str">
            <v/>
          </cell>
          <cell r="T835">
            <v>253.65</v>
          </cell>
          <cell r="U835" t="str">
            <v>ouvert</v>
          </cell>
          <cell r="V835">
            <v>42997</v>
          </cell>
        </row>
        <row r="836">
          <cell r="A836">
            <v>170739</v>
          </cell>
          <cell r="C836">
            <v>42997</v>
          </cell>
          <cell r="G836" t="str">
            <v>Martin &amp; Co SA</v>
          </cell>
          <cell r="H836">
            <v>529.20000000000005</v>
          </cell>
          <cell r="J836" t="str">
            <v>P</v>
          </cell>
          <cell r="L836">
            <v>42997</v>
          </cell>
          <cell r="N836"/>
          <cell r="O836">
            <v>43027</v>
          </cell>
          <cell r="R836">
            <v>6</v>
          </cell>
          <cell r="S836" t="str">
            <v/>
          </cell>
          <cell r="T836">
            <v>529.20000000000005</v>
          </cell>
          <cell r="U836" t="str">
            <v>ouvert</v>
          </cell>
          <cell r="V836">
            <v>42997</v>
          </cell>
        </row>
        <row r="837">
          <cell r="A837">
            <v>170723</v>
          </cell>
          <cell r="C837">
            <v>42997</v>
          </cell>
          <cell r="G837" t="str">
            <v>Orllati Logistique SA</v>
          </cell>
          <cell r="H837">
            <v>1494.45</v>
          </cell>
          <cell r="J837" t="str">
            <v>P</v>
          </cell>
          <cell r="L837">
            <v>42997</v>
          </cell>
          <cell r="N837"/>
          <cell r="O837">
            <v>43027</v>
          </cell>
          <cell r="R837">
            <v>6</v>
          </cell>
          <cell r="S837" t="str">
            <v/>
          </cell>
          <cell r="T837">
            <v>1494.45</v>
          </cell>
          <cell r="U837" t="str">
            <v>ouvert</v>
          </cell>
          <cell r="V837">
            <v>42997</v>
          </cell>
        </row>
        <row r="838">
          <cell r="A838">
            <v>170532</v>
          </cell>
          <cell r="C838">
            <v>42997</v>
          </cell>
          <cell r="G838" t="str">
            <v>Piasio SA</v>
          </cell>
          <cell r="H838">
            <v>5445.75</v>
          </cell>
          <cell r="J838" t="str">
            <v>P</v>
          </cell>
          <cell r="L838">
            <v>42997</v>
          </cell>
          <cell r="N838"/>
          <cell r="O838">
            <v>43027</v>
          </cell>
          <cell r="R838">
            <v>6</v>
          </cell>
          <cell r="S838" t="str">
            <v/>
          </cell>
          <cell r="T838">
            <v>5445.75</v>
          </cell>
          <cell r="U838" t="str">
            <v>ouvert</v>
          </cell>
          <cell r="V838">
            <v>42997</v>
          </cell>
        </row>
        <row r="839">
          <cell r="A839">
            <v>170728</v>
          </cell>
          <cell r="C839">
            <v>42998</v>
          </cell>
          <cell r="G839" t="str">
            <v>Medina Sandro</v>
          </cell>
          <cell r="H839">
            <v>50.2</v>
          </cell>
          <cell r="J839" t="str">
            <v>R</v>
          </cell>
          <cell r="L839">
            <v>43000</v>
          </cell>
          <cell r="N839"/>
          <cell r="O839">
            <v>43028</v>
          </cell>
          <cell r="P839">
            <v>43000</v>
          </cell>
          <cell r="Q839" t="str">
            <v>Caisse</v>
          </cell>
          <cell r="R839" t="str">
            <v/>
          </cell>
          <cell r="S839" t="str">
            <v>payé</v>
          </cell>
          <cell r="T839" t="str">
            <v/>
          </cell>
          <cell r="U839">
            <v>0</v>
          </cell>
          <cell r="V839">
            <v>43000</v>
          </cell>
        </row>
        <row r="840">
          <cell r="A840">
            <v>170737</v>
          </cell>
          <cell r="C840">
            <v>42998</v>
          </cell>
          <cell r="G840" t="str">
            <v>Wainseker Marc, Clairfoyer</v>
          </cell>
          <cell r="H840">
            <v>237.35</v>
          </cell>
          <cell r="J840" t="str">
            <v>R</v>
          </cell>
          <cell r="L840">
            <v>42999</v>
          </cell>
          <cell r="N840"/>
          <cell r="O840">
            <v>43028</v>
          </cell>
          <cell r="P840">
            <v>42999</v>
          </cell>
          <cell r="Q840" t="str">
            <v>Caisse</v>
          </cell>
          <cell r="R840" t="str">
            <v/>
          </cell>
          <cell r="S840" t="str">
            <v>payé</v>
          </cell>
          <cell r="T840" t="str">
            <v/>
          </cell>
          <cell r="U840">
            <v>0</v>
          </cell>
          <cell r="V840">
            <v>42999</v>
          </cell>
        </row>
        <row r="841">
          <cell r="A841">
            <v>170578</v>
          </cell>
          <cell r="C841">
            <v>42998</v>
          </cell>
          <cell r="G841" t="str">
            <v>Ropraz SA Romont</v>
          </cell>
          <cell r="H841">
            <v>225.55</v>
          </cell>
          <cell r="J841" t="str">
            <v>P</v>
          </cell>
          <cell r="L841">
            <v>42999</v>
          </cell>
          <cell r="M841" t="str">
            <v>M</v>
          </cell>
          <cell r="N841"/>
          <cell r="O841">
            <v>43028</v>
          </cell>
          <cell r="R841">
            <v>4</v>
          </cell>
          <cell r="S841" t="str">
            <v/>
          </cell>
          <cell r="T841">
            <v>225.55</v>
          </cell>
          <cell r="U841" t="str">
            <v>ouvert</v>
          </cell>
          <cell r="V841">
            <v>42998</v>
          </cell>
        </row>
        <row r="842">
          <cell r="A842">
            <v>170743</v>
          </cell>
          <cell r="C842">
            <v>42998</v>
          </cell>
          <cell r="G842" t="str">
            <v>Garage Flashcar</v>
          </cell>
          <cell r="H842">
            <v>285.55</v>
          </cell>
          <cell r="J842" t="str">
            <v>R</v>
          </cell>
          <cell r="L842">
            <v>43000</v>
          </cell>
          <cell r="N842"/>
          <cell r="O842">
            <v>43028</v>
          </cell>
          <cell r="P842">
            <v>43000</v>
          </cell>
          <cell r="Q842" t="str">
            <v>Caisse</v>
          </cell>
          <cell r="R842" t="str">
            <v/>
          </cell>
          <cell r="S842" t="str">
            <v>payé</v>
          </cell>
          <cell r="T842" t="str">
            <v/>
          </cell>
          <cell r="U842">
            <v>0</v>
          </cell>
          <cell r="V842">
            <v>43000</v>
          </cell>
        </row>
        <row r="843">
          <cell r="A843">
            <v>170753</v>
          </cell>
          <cell r="C843">
            <v>42998</v>
          </cell>
          <cell r="G843" t="str">
            <v>Les Krepiuls Guggenmusik</v>
          </cell>
          <cell r="H843">
            <v>166.5</v>
          </cell>
          <cell r="J843" t="str">
            <v>R</v>
          </cell>
          <cell r="K843" t="str">
            <v>KP</v>
          </cell>
          <cell r="L843">
            <v>42998</v>
          </cell>
          <cell r="N843"/>
          <cell r="O843">
            <v>43028</v>
          </cell>
          <cell r="P843">
            <v>43000</v>
          </cell>
          <cell r="Q843" t="str">
            <v>Caisse</v>
          </cell>
          <cell r="R843" t="str">
            <v/>
          </cell>
          <cell r="S843" t="str">
            <v>payé</v>
          </cell>
          <cell r="T843" t="str">
            <v/>
          </cell>
          <cell r="U843">
            <v>2</v>
          </cell>
          <cell r="V843" t="e">
            <v>#N/A</v>
          </cell>
        </row>
        <row r="844">
          <cell r="A844">
            <v>170752</v>
          </cell>
          <cell r="C844">
            <v>42998</v>
          </cell>
          <cell r="G844" t="str">
            <v>SwissTech Electricité Sàrl</v>
          </cell>
          <cell r="H844">
            <v>421.8</v>
          </cell>
          <cell r="J844" t="str">
            <v>A</v>
          </cell>
          <cell r="K844" t="str">
            <v>KP</v>
          </cell>
          <cell r="L844">
            <v>42998</v>
          </cell>
          <cell r="N844" t="str">
            <v>payé le 19.09.17 MC</v>
          </cell>
          <cell r="O844">
            <v>43028</v>
          </cell>
          <cell r="R844">
            <v>5</v>
          </cell>
          <cell r="S844" t="str">
            <v/>
          </cell>
          <cell r="T844">
            <v>421.8</v>
          </cell>
          <cell r="U844" t="str">
            <v>ouvert</v>
          </cell>
          <cell r="V844">
            <v>42998</v>
          </cell>
        </row>
        <row r="845">
          <cell r="A845">
            <v>170606</v>
          </cell>
          <cell r="C845">
            <v>42998</v>
          </cell>
          <cell r="G845" t="str">
            <v>Losinger Marazzi SA</v>
          </cell>
          <cell r="H845">
            <v>753.6</v>
          </cell>
          <cell r="J845" t="str">
            <v>P</v>
          </cell>
          <cell r="L845">
            <v>42999</v>
          </cell>
          <cell r="M845" t="str">
            <v>M</v>
          </cell>
          <cell r="N845"/>
          <cell r="O845">
            <v>43028</v>
          </cell>
          <cell r="R845">
            <v>4</v>
          </cell>
          <cell r="S845" t="str">
            <v/>
          </cell>
          <cell r="T845">
            <v>753.6</v>
          </cell>
          <cell r="U845" t="str">
            <v>ouvert</v>
          </cell>
          <cell r="V845">
            <v>42998</v>
          </cell>
        </row>
        <row r="846">
          <cell r="A846">
            <v>170698</v>
          </cell>
          <cell r="C846">
            <v>42998</v>
          </cell>
          <cell r="G846" t="str">
            <v>Consortium Gare Châtel, JPF Construction</v>
          </cell>
          <cell r="H846">
            <v>1353.35</v>
          </cell>
          <cell r="J846" t="str">
            <v>P</v>
          </cell>
          <cell r="L846">
            <v>42999</v>
          </cell>
          <cell r="M846" t="str">
            <v>M</v>
          </cell>
          <cell r="N846"/>
          <cell r="O846">
            <v>43028</v>
          </cell>
          <cell r="R846">
            <v>4</v>
          </cell>
          <cell r="S846" t="str">
            <v/>
          </cell>
          <cell r="T846">
            <v>1353.35</v>
          </cell>
          <cell r="U846" t="str">
            <v>ouvert</v>
          </cell>
          <cell r="V846">
            <v>42998</v>
          </cell>
        </row>
        <row r="847">
          <cell r="A847">
            <v>170755</v>
          </cell>
          <cell r="C847">
            <v>42999</v>
          </cell>
          <cell r="G847" t="str">
            <v>Implenia</v>
          </cell>
          <cell r="H847">
            <v>168.5</v>
          </cell>
          <cell r="J847" t="str">
            <v>P</v>
          </cell>
          <cell r="L847">
            <v>42999</v>
          </cell>
          <cell r="N847"/>
          <cell r="O847">
            <v>43029</v>
          </cell>
          <cell r="R847">
            <v>4</v>
          </cell>
          <cell r="S847" t="str">
            <v/>
          </cell>
          <cell r="T847">
            <v>168.5</v>
          </cell>
          <cell r="U847" t="str">
            <v>ouvert</v>
          </cell>
          <cell r="V847">
            <v>42999</v>
          </cell>
        </row>
        <row r="848">
          <cell r="A848">
            <v>170731</v>
          </cell>
          <cell r="C848">
            <v>42999</v>
          </cell>
          <cell r="G848" t="str">
            <v>Maulini SA</v>
          </cell>
          <cell r="H848">
            <v>217.05</v>
          </cell>
          <cell r="J848" t="str">
            <v>P</v>
          </cell>
          <cell r="L848">
            <v>42999</v>
          </cell>
          <cell r="N848"/>
          <cell r="O848">
            <v>43029</v>
          </cell>
          <cell r="R848">
            <v>4</v>
          </cell>
          <cell r="S848" t="str">
            <v/>
          </cell>
          <cell r="T848">
            <v>217.05</v>
          </cell>
          <cell r="U848" t="str">
            <v>ouvert</v>
          </cell>
          <cell r="V848">
            <v>42999</v>
          </cell>
        </row>
        <row r="849">
          <cell r="A849">
            <v>170727</v>
          </cell>
          <cell r="C849">
            <v>42999</v>
          </cell>
          <cell r="G849" t="str">
            <v>P. Bernasconi</v>
          </cell>
          <cell r="H849">
            <v>853.2</v>
          </cell>
          <cell r="J849" t="str">
            <v>P</v>
          </cell>
          <cell r="L849">
            <v>42999</v>
          </cell>
          <cell r="N849"/>
          <cell r="O849">
            <v>43029</v>
          </cell>
          <cell r="R849">
            <v>4</v>
          </cell>
          <cell r="S849" t="str">
            <v/>
          </cell>
          <cell r="T849">
            <v>853.2</v>
          </cell>
          <cell r="U849" t="str">
            <v>ouvert</v>
          </cell>
          <cell r="V849">
            <v>42999</v>
          </cell>
        </row>
        <row r="850">
          <cell r="A850">
            <v>170730</v>
          </cell>
          <cell r="C850">
            <v>42999</v>
          </cell>
          <cell r="G850" t="str">
            <v>Construction Perret SA</v>
          </cell>
          <cell r="H850">
            <v>6393.6</v>
          </cell>
          <cell r="J850" t="str">
            <v>P</v>
          </cell>
          <cell r="L850">
            <v>42999</v>
          </cell>
          <cell r="N850"/>
          <cell r="O850">
            <v>43029</v>
          </cell>
          <cell r="R850">
            <v>4</v>
          </cell>
          <cell r="S850" t="str">
            <v/>
          </cell>
          <cell r="T850">
            <v>6393.6</v>
          </cell>
          <cell r="U850" t="str">
            <v>ouvert</v>
          </cell>
          <cell r="V850">
            <v>42998</v>
          </cell>
        </row>
        <row r="851">
          <cell r="A851">
            <v>170757</v>
          </cell>
          <cell r="C851">
            <v>43000</v>
          </cell>
          <cell r="G851" t="str">
            <v>Frutiger Savigny</v>
          </cell>
          <cell r="H851">
            <v>390.05</v>
          </cell>
          <cell r="J851" t="str">
            <v>P</v>
          </cell>
          <cell r="L851">
            <v>43000</v>
          </cell>
          <cell r="N851"/>
          <cell r="O851">
            <v>43030</v>
          </cell>
          <cell r="R851">
            <v>3</v>
          </cell>
          <cell r="S851" t="str">
            <v/>
          </cell>
          <cell r="T851">
            <v>390.05</v>
          </cell>
          <cell r="U851" t="str">
            <v>ouvert</v>
          </cell>
          <cell r="V851">
            <v>42999</v>
          </cell>
        </row>
        <row r="852">
          <cell r="A852">
            <v>170756</v>
          </cell>
          <cell r="C852">
            <v>43000</v>
          </cell>
          <cell r="G852" t="str">
            <v>Implenia</v>
          </cell>
          <cell r="H852">
            <v>2845.8</v>
          </cell>
          <cell r="J852" t="str">
            <v>P</v>
          </cell>
          <cell r="L852">
            <v>43000</v>
          </cell>
          <cell r="N852"/>
          <cell r="O852">
            <v>43030</v>
          </cell>
          <cell r="R852">
            <v>3</v>
          </cell>
          <cell r="S852" t="str">
            <v/>
          </cell>
          <cell r="T852">
            <v>2845.8</v>
          </cell>
          <cell r="U852" t="str">
            <v>ouvert</v>
          </cell>
          <cell r="V852">
            <v>43000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</sheetNames>
    <sheetDataSet>
      <sheetData sheetId="0">
        <row r="199">
          <cell r="F199">
            <v>170159</v>
          </cell>
        </row>
        <row r="200">
          <cell r="F200">
            <v>170160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eau1" displayName="Tableau1" ref="A3:X704" totalsRowShown="0">
  <autoFilter ref="A3:X704">
    <filterColumn colId="18">
      <filters blank="1"/>
    </filterColumn>
    <filterColumn colId="19">
      <filters blank="1"/>
    </filterColumn>
    <filterColumn colId="20">
      <filters>
        <filter val="#REF!"/>
        <filter val="#N/A"/>
      </filters>
    </filterColumn>
    <filterColumn colId="21">
      <filters>
        <filter val="#N/A"/>
      </filters>
    </filterColumn>
  </autoFilter>
  <tableColumns count="24">
    <tableColumn id="1" name="N°affaire" dataDxfId="19">
      <calculatedColumnFormula>Feuil1!$G4</calculatedColumnFormula>
    </tableColumn>
    <tableColumn id="23" name="NOM" dataDxfId="18"/>
    <tableColumn id="14" name="Entreprise" dataDxfId="17"/>
    <tableColumn id="2" name="Nom Client"/>
    <tableColumn id="3" name="Objet de_x000a_la demande"/>
    <tableColumn id="13" name="Commentaire"/>
    <tableColumn id="4" name="N° affaire" dataDxfId="16"/>
    <tableColumn id="15" name="CHF HT" dataDxfId="15"/>
    <tableColumn id="5" name="Date envoi_x000a_offre" dataDxfId="14"/>
    <tableColumn id="6" name="Affaire validée_x000a_oui(x)/_x000a_non( )" dataDxfId="13"/>
    <tableColumn id="7" name="Date envoi_x000a_confirm-_x000a_ation" dataDxfId="12"/>
    <tableColumn id="8" name="Produit_x000a_en stock_x000a_oui (x)/_x000a_non ( )/_x000a_en partie P" dataDxfId="11"/>
    <tableColumn id="20" name="marchandise commandée oui (x)/non ( ) en partie P" dataDxfId="10"/>
    <tableColumn id="9" name="date récéption_x000a_marchan-_x000a_dise" dataDxfId="9"/>
    <tableColumn id="19" name="date récéption_x000a_marchan-_x000a_dise 2" dataDxfId="8"/>
    <tableColumn id="10" name="date livraison de_x000a_CLIENT" dataDxfId="7"/>
    <tableColumn id="17" name="Date livraison client 2 (reliquat)" dataDxfId="6"/>
    <tableColumn id="18" name="Date livraison client 3 (reliquat)" dataDxfId="5"/>
    <tableColumn id="11" name="Affaire_x000a_ANNULEE_x000a_oui(x)/non( )_x000a_REGLE (r)" dataDxfId="4"/>
    <tableColumn id="12" name="date_x000a_de la facturation_x000a_Karo" dataDxfId="3"/>
    <tableColumn id="16" name="date de la facturation_x000a_(formule)_x000a_2016" dataDxfId="2">
      <calculatedColumnFormula>VLOOKUP(A:A,'[1]FA Clients Total'!$A$1:$IV$65536,2,0)</calculatedColumnFormula>
    </tableColumn>
    <tableColumn id="21" name="date de la facturation_x000a_(formule)_x000a_2017" dataDxfId="1">
      <calculatedColumnFormula>VLOOKUP(A:A,'[2]FA Clients Total'!$1:$1048576,3,0)</calculatedColumnFormula>
    </tableColumn>
    <tableColumn id="22" name="date de la facturation_x000a_(formule)" dataDxfId="0">
      <calculatedColumnFormula>VLOOKUP(A:A,'[2]FA Clients Total'!$1:$1048576,3,0)</calculatedColumnFormula>
    </tableColumn>
    <tableColumn id="24" name="date _x000a_encaisse-_x000a_ment_x000a_2018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z@ca-balaie.com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04"/>
  <sheetViews>
    <sheetView tabSelected="1" zoomScaleNormal="100" workbookViewId="0">
      <pane ySplit="3" topLeftCell="A621" activePane="bottomLeft" state="frozen"/>
      <selection pane="bottomLeft" activeCell="J704" sqref="J704"/>
    </sheetView>
  </sheetViews>
  <sheetFormatPr baseColWidth="10" defaultColWidth="14.42578125" defaultRowHeight="23.25" customHeight="1" x14ac:dyDescent="0.25"/>
  <cols>
    <col min="1" max="1" width="3.5703125" style="26" customWidth="1"/>
    <col min="2" max="2" width="4" style="48" customWidth="1"/>
    <col min="3" max="3" width="27" style="7" customWidth="1"/>
    <col min="4" max="4" width="25.85546875" customWidth="1"/>
    <col min="5" max="5" width="18.140625" customWidth="1"/>
    <col min="6" max="6" width="8" customWidth="1"/>
    <col min="7" max="7" width="8.7109375" style="28" customWidth="1"/>
    <col min="8" max="8" width="10.28515625" style="55" customWidth="1"/>
    <col min="9" max="9" width="11.5703125" style="1" customWidth="1"/>
    <col min="10" max="10" width="7.42578125" style="1" customWidth="1"/>
    <col min="11" max="11" width="11" style="1" customWidth="1"/>
    <col min="12" max="12" width="8.85546875" style="1" customWidth="1"/>
    <col min="13" max="13" width="9.5703125" style="1" customWidth="1"/>
    <col min="14" max="14" width="14.42578125" style="8" customWidth="1"/>
    <col min="15" max="15" width="11.85546875" style="8" customWidth="1"/>
    <col min="16" max="16" width="15.140625" style="8" customWidth="1"/>
    <col min="17" max="17" width="10.42578125" style="8" hidden="1" customWidth="1"/>
    <col min="18" max="18" width="9.5703125" style="8" hidden="1" customWidth="1"/>
    <col min="19" max="19" width="10.28515625" style="1" hidden="1" customWidth="1"/>
    <col min="20" max="20" width="13.42578125" style="1" hidden="1" customWidth="1"/>
    <col min="21" max="21" width="16.5703125" style="33" hidden="1" customWidth="1"/>
    <col min="22" max="22" width="11" style="37" customWidth="1"/>
    <col min="23" max="23" width="8.28515625" style="37" hidden="1" customWidth="1"/>
    <col min="24" max="24" width="14.42578125" hidden="1" customWidth="1"/>
  </cols>
  <sheetData>
    <row r="1" spans="1:24" ht="50.25" customHeight="1" x14ac:dyDescent="0.5">
      <c r="A1" s="25" t="s">
        <v>0</v>
      </c>
      <c r="B1" s="46"/>
      <c r="C1" s="6"/>
      <c r="D1" s="3"/>
      <c r="E1" s="3"/>
      <c r="F1" s="3"/>
      <c r="G1" s="27"/>
      <c r="I1" s="2"/>
      <c r="J1" s="2"/>
      <c r="K1" s="2"/>
      <c r="L1" s="2"/>
      <c r="M1" s="2"/>
      <c r="N1" s="19"/>
      <c r="O1" s="19"/>
      <c r="P1" s="19"/>
      <c r="Q1" s="19"/>
      <c r="R1" s="19"/>
      <c r="S1" s="2"/>
      <c r="T1" s="2"/>
      <c r="U1" s="31"/>
      <c r="V1" s="36"/>
      <c r="W1" s="36"/>
    </row>
    <row r="2" spans="1:24" ht="9" customHeight="1" x14ac:dyDescent="0.25"/>
    <row r="3" spans="1:24" s="45" customFormat="1" ht="63" x14ac:dyDescent="0.2">
      <c r="A3" s="38" t="s">
        <v>1</v>
      </c>
      <c r="B3" s="47" t="s">
        <v>2</v>
      </c>
      <c r="C3" s="39" t="s">
        <v>226</v>
      </c>
      <c r="D3" s="40" t="s">
        <v>227</v>
      </c>
      <c r="E3" s="40" t="s">
        <v>3</v>
      </c>
      <c r="F3" s="40" t="s">
        <v>706</v>
      </c>
      <c r="G3" s="41" t="s">
        <v>4</v>
      </c>
      <c r="H3" s="56" t="s">
        <v>5</v>
      </c>
      <c r="I3" s="40" t="s">
        <v>6</v>
      </c>
      <c r="J3" s="40" t="s">
        <v>707</v>
      </c>
      <c r="K3" s="40" t="s">
        <v>7</v>
      </c>
      <c r="L3" s="40" t="s">
        <v>708</v>
      </c>
      <c r="M3" s="42" t="s">
        <v>190</v>
      </c>
      <c r="N3" s="40" t="s">
        <v>8</v>
      </c>
      <c r="O3" s="40" t="s">
        <v>9</v>
      </c>
      <c r="P3" s="40" t="s">
        <v>10</v>
      </c>
      <c r="Q3" s="40" t="s">
        <v>11</v>
      </c>
      <c r="R3" s="40" t="s">
        <v>12</v>
      </c>
      <c r="S3" s="40" t="s">
        <v>704</v>
      </c>
      <c r="T3" s="43" t="s">
        <v>189</v>
      </c>
      <c r="U3" s="32" t="s">
        <v>187</v>
      </c>
      <c r="V3" s="44" t="s">
        <v>188</v>
      </c>
      <c r="W3" s="44" t="s">
        <v>721</v>
      </c>
      <c r="X3" s="50" t="s">
        <v>442</v>
      </c>
    </row>
    <row r="4" spans="1:24" ht="27.95" hidden="1" customHeight="1" x14ac:dyDescent="0.25">
      <c r="A4" s="26">
        <f>Feuil1!$G4</f>
        <v>16991</v>
      </c>
      <c r="C4" s="7" t="s">
        <v>13</v>
      </c>
      <c r="D4" t="s">
        <v>14</v>
      </c>
      <c r="E4" t="s">
        <v>15</v>
      </c>
      <c r="G4" s="52">
        <v>16991</v>
      </c>
      <c r="H4" s="55">
        <v>65028.5</v>
      </c>
      <c r="I4" s="4">
        <v>42723</v>
      </c>
      <c r="S4" s="1" t="s">
        <v>19</v>
      </c>
      <c r="U4" s="33" t="e">
        <f>VLOOKUP(A:A,'[1]FA Clients Total'!$A$1:$IV$65536,2,0)</f>
        <v>#N/A</v>
      </c>
      <c r="V4" s="37" t="e">
        <f>VLOOKUP(A:A,'[2]FA Clients Total'!$1:$1048576,3,0)</f>
        <v>#N/A</v>
      </c>
      <c r="W4" s="37" t="e">
        <f>VLOOKUP(A:A,'[2]FA Clients Total'!$1:$1048576,3,0)</f>
        <v>#N/A</v>
      </c>
    </row>
    <row r="5" spans="1:24" ht="27.95" hidden="1" customHeight="1" x14ac:dyDescent="0.25">
      <c r="A5" s="26">
        <f>Feuil1!$G5</f>
        <v>16972</v>
      </c>
      <c r="B5" s="48">
        <v>14863</v>
      </c>
      <c r="C5" s="53" t="s">
        <v>539</v>
      </c>
      <c r="D5" t="s">
        <v>17</v>
      </c>
      <c r="E5" t="s">
        <v>18</v>
      </c>
      <c r="G5" s="28">
        <v>16972</v>
      </c>
      <c r="H5" s="55">
        <v>3094.4</v>
      </c>
      <c r="J5" s="1" t="s">
        <v>19</v>
      </c>
      <c r="K5" s="5">
        <v>42705</v>
      </c>
      <c r="L5" s="1" t="s">
        <v>20</v>
      </c>
      <c r="M5" s="1" t="s">
        <v>19</v>
      </c>
      <c r="N5" s="9">
        <v>42724</v>
      </c>
      <c r="O5" s="9"/>
      <c r="P5" s="9">
        <v>42709</v>
      </c>
      <c r="Q5" s="9">
        <v>42746</v>
      </c>
      <c r="R5" s="9"/>
      <c r="T5" s="5">
        <v>42705</v>
      </c>
      <c r="U5" s="33">
        <f>VLOOKUP(A:A,'[1]FA Clients Total'!$A$1:$IV$65536,2,0)</f>
        <v>42706</v>
      </c>
      <c r="V5" s="37">
        <f>VLOOKUP(A:A,'[2]FA Clients Total'!$1:$1048576,3,0)</f>
        <v>42706</v>
      </c>
      <c r="W5" s="37">
        <f>VLOOKUP(A:A,'[2]FA Clients Total'!$1:$1048576,3,0)</f>
        <v>42706</v>
      </c>
    </row>
    <row r="6" spans="1:24" ht="27.95" hidden="1" customHeight="1" x14ac:dyDescent="0.25">
      <c r="A6" s="26">
        <f>Feuil1!$G6</f>
        <v>16911</v>
      </c>
      <c r="C6" s="7" t="s">
        <v>21</v>
      </c>
      <c r="D6" t="s">
        <v>22</v>
      </c>
      <c r="E6" t="s">
        <v>23</v>
      </c>
      <c r="G6" s="28">
        <v>16911</v>
      </c>
      <c r="H6" s="55">
        <v>38772.1</v>
      </c>
      <c r="I6" s="5">
        <v>42677</v>
      </c>
      <c r="J6" s="1" t="s">
        <v>19</v>
      </c>
      <c r="K6" s="5">
        <v>42677</v>
      </c>
      <c r="L6" s="1" t="s">
        <v>24</v>
      </c>
      <c r="M6" s="1" t="s">
        <v>19</v>
      </c>
      <c r="N6" s="8" t="s">
        <v>25</v>
      </c>
      <c r="P6" s="9">
        <v>42685</v>
      </c>
      <c r="Q6" s="9">
        <v>42758</v>
      </c>
      <c r="R6" s="9">
        <v>42765</v>
      </c>
      <c r="T6" s="1" t="s">
        <v>26</v>
      </c>
      <c r="U6" s="33">
        <f>VLOOKUP(A:A,'[1]FA Clients Total'!$A$1:$IV$65536,2,0)</f>
        <v>42682</v>
      </c>
      <c r="V6" s="37" t="e">
        <f>VLOOKUP(A:A,'[2]FA Clients Total'!$1:$1048576,3,0)</f>
        <v>#N/A</v>
      </c>
      <c r="W6" s="37" t="e">
        <f>VLOOKUP(A:A,'[2]FA Clients Total'!$1:$1048576,3,0)</f>
        <v>#N/A</v>
      </c>
    </row>
    <row r="7" spans="1:24" ht="27.95" hidden="1" customHeight="1" x14ac:dyDescent="0.25">
      <c r="A7" s="26">
        <f>Feuil1!$G7</f>
        <v>16817</v>
      </c>
      <c r="C7" s="7" t="s">
        <v>27</v>
      </c>
      <c r="D7" t="s">
        <v>28</v>
      </c>
      <c r="E7" t="s">
        <v>18</v>
      </c>
      <c r="G7" s="28">
        <v>16817</v>
      </c>
      <c r="H7" s="55">
        <v>1246.3</v>
      </c>
      <c r="J7" s="1" t="s">
        <v>19</v>
      </c>
      <c r="K7" s="5">
        <v>42711</v>
      </c>
      <c r="L7" s="1" t="s">
        <v>24</v>
      </c>
      <c r="M7" s="1" t="s">
        <v>19</v>
      </c>
      <c r="N7" s="9">
        <v>42724</v>
      </c>
      <c r="P7" s="8" t="s">
        <v>29</v>
      </c>
      <c r="U7" s="33" t="e">
        <f>VLOOKUP(A:A,'[1]FA Clients Total'!$A$1:$IV$65536,2,0)</f>
        <v>#N/A</v>
      </c>
      <c r="V7" s="37">
        <f>VLOOKUP(A:A,'[2]FA Clients Total'!$1:$1048576,3,0)</f>
        <v>42752</v>
      </c>
      <c r="W7" s="37">
        <f>VLOOKUP(A:A,'[2]FA Clients Total'!$1:$1048576,3,0)</f>
        <v>42752</v>
      </c>
    </row>
    <row r="8" spans="1:24" ht="27.95" hidden="1" customHeight="1" x14ac:dyDescent="0.25">
      <c r="A8" s="26">
        <f>Feuil1!$G8</f>
        <v>16727</v>
      </c>
      <c r="C8" s="7" t="s">
        <v>30</v>
      </c>
      <c r="D8" t="s">
        <v>31</v>
      </c>
      <c r="E8" t="s">
        <v>18</v>
      </c>
      <c r="G8" s="28">
        <v>16727</v>
      </c>
      <c r="H8" s="55">
        <v>5621.9</v>
      </c>
      <c r="I8" s="5">
        <v>42720</v>
      </c>
      <c r="J8" s="1" t="s">
        <v>19</v>
      </c>
      <c r="K8" s="5">
        <v>42720</v>
      </c>
      <c r="L8" s="1" t="s">
        <v>20</v>
      </c>
      <c r="M8" s="1" t="s">
        <v>19</v>
      </c>
      <c r="N8" s="9" t="s">
        <v>32</v>
      </c>
      <c r="P8" s="9" t="s">
        <v>32</v>
      </c>
      <c r="U8" s="33">
        <f>VLOOKUP(A:A,'[1]FA Clients Total'!$A$1:$IV$65536,2,0)</f>
        <v>42723</v>
      </c>
      <c r="V8" s="37">
        <f>VLOOKUP(A:A,'[2]FA Clients Total'!$1:$1048576,3,0)</f>
        <v>42723</v>
      </c>
      <c r="W8" s="37">
        <f>VLOOKUP(A:A,'[2]FA Clients Total'!$1:$1048576,3,0)</f>
        <v>42723</v>
      </c>
    </row>
    <row r="9" spans="1:24" ht="27.95" hidden="1" customHeight="1" x14ac:dyDescent="0.25">
      <c r="A9" s="26">
        <f>Feuil1!$G9</f>
        <v>16949</v>
      </c>
      <c r="C9" s="7" t="s">
        <v>21</v>
      </c>
      <c r="D9" t="s">
        <v>22</v>
      </c>
      <c r="E9" t="s">
        <v>18</v>
      </c>
      <c r="G9" s="28">
        <v>16949</v>
      </c>
      <c r="H9" s="55">
        <v>977.35</v>
      </c>
      <c r="J9" s="1" t="s">
        <v>19</v>
      </c>
      <c r="K9" s="5">
        <v>42698</v>
      </c>
      <c r="L9" s="1" t="s">
        <v>24</v>
      </c>
      <c r="M9" s="1" t="s">
        <v>19</v>
      </c>
      <c r="N9" s="9">
        <v>42724</v>
      </c>
      <c r="P9" s="9">
        <v>42688</v>
      </c>
      <c r="Q9" s="8" t="s">
        <v>29</v>
      </c>
      <c r="T9" s="5">
        <v>42698</v>
      </c>
      <c r="U9" s="33">
        <f>VLOOKUP(A:A,'[1]FA Clients Total'!$A$1:$IV$65536,2,0)</f>
        <v>42698</v>
      </c>
      <c r="V9" s="37" t="e">
        <f>VLOOKUP(A:A,'[2]FA Clients Total'!$1:$1048576,3,0)</f>
        <v>#N/A</v>
      </c>
      <c r="W9" s="37" t="e">
        <f>VLOOKUP(A:A,'[2]FA Clients Total'!$1:$1048576,3,0)</f>
        <v>#N/A</v>
      </c>
    </row>
    <row r="10" spans="1:24" ht="27.95" hidden="1" customHeight="1" x14ac:dyDescent="0.25">
      <c r="A10" s="26">
        <f>Feuil1!$G10</f>
        <v>16863</v>
      </c>
      <c r="C10" s="7" t="s">
        <v>33</v>
      </c>
      <c r="D10" t="s">
        <v>34</v>
      </c>
      <c r="E10" t="s">
        <v>18</v>
      </c>
      <c r="G10" s="28">
        <v>16863</v>
      </c>
      <c r="H10" s="55">
        <v>16817.25</v>
      </c>
      <c r="J10" s="1" t="s">
        <v>19</v>
      </c>
      <c r="K10" s="5">
        <v>42397</v>
      </c>
      <c r="L10" s="1" t="s">
        <v>24</v>
      </c>
      <c r="M10" s="1" t="s">
        <v>19</v>
      </c>
      <c r="N10" s="9">
        <v>42724</v>
      </c>
      <c r="P10" s="9">
        <v>42702</v>
      </c>
      <c r="Q10" s="8" t="s">
        <v>29</v>
      </c>
      <c r="T10" s="5">
        <v>42688</v>
      </c>
      <c r="U10" s="33">
        <f>VLOOKUP(A:A,'[1]FA Clients Total'!$A$1:$IV$65536,2,0)</f>
        <v>42691</v>
      </c>
      <c r="V10" s="37">
        <f>VLOOKUP(A:A,'[2]FA Clients Total'!$1:$1048576,3,0)</f>
        <v>42691</v>
      </c>
      <c r="W10" s="37">
        <f>VLOOKUP(A:A,'[2]FA Clients Total'!$1:$1048576,3,0)</f>
        <v>42691</v>
      </c>
    </row>
    <row r="11" spans="1:24" ht="27.95" hidden="1" customHeight="1" x14ac:dyDescent="0.25">
      <c r="A11" s="26">
        <f>Feuil1!$G11</f>
        <v>16928</v>
      </c>
      <c r="C11" s="7" t="s">
        <v>35</v>
      </c>
      <c r="D11" t="s">
        <v>36</v>
      </c>
      <c r="E11" t="s">
        <v>18</v>
      </c>
      <c r="G11" s="28">
        <v>16928</v>
      </c>
      <c r="H11" s="55">
        <v>2083.35</v>
      </c>
      <c r="J11" s="1" t="s">
        <v>19</v>
      </c>
      <c r="K11" s="5">
        <v>42719</v>
      </c>
      <c r="L11" s="1" t="s">
        <v>19</v>
      </c>
      <c r="P11" s="8" t="s">
        <v>29</v>
      </c>
      <c r="U11" s="33" t="e">
        <f>VLOOKUP(A:A,'[1]FA Clients Total'!$A$1:$IV$65536,2,0)</f>
        <v>#N/A</v>
      </c>
      <c r="V11" s="37">
        <f>VLOOKUP(A:A,'[2]FA Clients Total'!$1:$1048576,3,0)</f>
        <v>42755</v>
      </c>
      <c r="W11" s="37">
        <f>VLOOKUP(A:A,'[2]FA Clients Total'!$1:$1048576,3,0)</f>
        <v>42755</v>
      </c>
    </row>
    <row r="12" spans="1:24" ht="27.95" hidden="1" customHeight="1" x14ac:dyDescent="0.25">
      <c r="A12" s="26">
        <f>Feuil1!$G12</f>
        <v>16930</v>
      </c>
      <c r="C12" s="7" t="s">
        <v>37</v>
      </c>
      <c r="D12" t="s">
        <v>38</v>
      </c>
      <c r="E12" t="s">
        <v>18</v>
      </c>
      <c r="G12" s="28">
        <v>16930</v>
      </c>
      <c r="H12" s="55">
        <v>552.79999999999995</v>
      </c>
      <c r="J12" s="1" t="s">
        <v>19</v>
      </c>
      <c r="K12" s="5">
        <v>42681</v>
      </c>
      <c r="M12" s="1" t="s">
        <v>19</v>
      </c>
      <c r="N12" s="9">
        <v>42724</v>
      </c>
      <c r="P12" s="8" t="s">
        <v>29</v>
      </c>
      <c r="U12" s="33" t="e">
        <f>VLOOKUP(A:A,'[1]FA Clients Total'!$A$1:$IV$65536,2,0)</f>
        <v>#N/A</v>
      </c>
      <c r="V12" s="37">
        <f>VLOOKUP(A:A,'[2]FA Clients Total'!$1:$1048576,3,0)</f>
        <v>42755</v>
      </c>
      <c r="W12" s="37">
        <f>VLOOKUP(A:A,'[2]FA Clients Total'!$1:$1048576,3,0)</f>
        <v>42755</v>
      </c>
    </row>
    <row r="13" spans="1:24" ht="27.95" hidden="1" customHeight="1" x14ac:dyDescent="0.25">
      <c r="A13" s="26">
        <f>Feuil1!$G13</f>
        <v>16973</v>
      </c>
      <c r="C13" s="7" t="s">
        <v>39</v>
      </c>
      <c r="D13" t="s">
        <v>40</v>
      </c>
      <c r="E13" t="s">
        <v>41</v>
      </c>
      <c r="G13" s="28">
        <v>16973</v>
      </c>
      <c r="H13" s="55">
        <v>424.05</v>
      </c>
      <c r="I13" s="1" t="s">
        <v>42</v>
      </c>
      <c r="J13" s="1" t="s">
        <v>19</v>
      </c>
      <c r="K13" s="5">
        <v>42706</v>
      </c>
      <c r="M13" s="1" t="s">
        <v>19</v>
      </c>
      <c r="N13" s="8" t="s">
        <v>43</v>
      </c>
      <c r="P13" s="8" t="s">
        <v>29</v>
      </c>
      <c r="U13" s="33" t="e">
        <f>VLOOKUP(A:A,'[1]FA Clients Total'!$A$1:$IV$65536,2,0)</f>
        <v>#N/A</v>
      </c>
      <c r="V13" s="37">
        <f>VLOOKUP(A:A,'[2]FA Clients Total'!$1:$1048576,3,0)</f>
        <v>42758</v>
      </c>
      <c r="W13" s="37">
        <f>VLOOKUP(A:A,'[2]FA Clients Total'!$1:$1048576,3,0)</f>
        <v>42758</v>
      </c>
    </row>
    <row r="14" spans="1:24" ht="27.95" hidden="1" customHeight="1" x14ac:dyDescent="0.25">
      <c r="A14" s="26">
        <f>Feuil1!$G14</f>
        <v>16974</v>
      </c>
      <c r="C14" s="7" t="s">
        <v>39</v>
      </c>
      <c r="D14" t="s">
        <v>40</v>
      </c>
      <c r="E14" t="s">
        <v>41</v>
      </c>
      <c r="G14" s="28">
        <v>16974</v>
      </c>
      <c r="H14" s="55">
        <v>424.05</v>
      </c>
      <c r="I14" s="1" t="s">
        <v>42</v>
      </c>
      <c r="J14" s="1" t="s">
        <v>19</v>
      </c>
      <c r="K14" s="5">
        <v>42706</v>
      </c>
      <c r="M14" s="1" t="s">
        <v>19</v>
      </c>
      <c r="N14" s="8" t="s">
        <v>43</v>
      </c>
      <c r="P14" s="8" t="s">
        <v>29</v>
      </c>
      <c r="U14" s="33" t="e">
        <f>VLOOKUP(A:A,'[1]FA Clients Total'!$A$1:$IV$65536,2,0)</f>
        <v>#N/A</v>
      </c>
      <c r="V14" s="37">
        <f>VLOOKUP(A:A,'[2]FA Clients Total'!$1:$1048576,3,0)</f>
        <v>42758</v>
      </c>
      <c r="W14" s="37">
        <f>VLOOKUP(A:A,'[2]FA Clients Total'!$1:$1048576,3,0)</f>
        <v>42758</v>
      </c>
    </row>
    <row r="15" spans="1:24" ht="27.95" hidden="1" customHeight="1" x14ac:dyDescent="0.25">
      <c r="A15" s="26">
        <f>Feuil1!$G15</f>
        <v>16892</v>
      </c>
      <c r="C15" s="7" t="s">
        <v>44</v>
      </c>
      <c r="D15" t="s">
        <v>14</v>
      </c>
      <c r="E15" t="s">
        <v>18</v>
      </c>
      <c r="G15" s="52">
        <v>16892</v>
      </c>
      <c r="H15" s="55">
        <v>2079</v>
      </c>
      <c r="J15" s="1" t="s">
        <v>19</v>
      </c>
      <c r="K15" s="5">
        <v>42670</v>
      </c>
      <c r="M15" s="1" t="s">
        <v>19</v>
      </c>
      <c r="N15" s="8" t="s">
        <v>43</v>
      </c>
      <c r="P15" s="8" t="s">
        <v>25</v>
      </c>
      <c r="U15" s="33">
        <f>VLOOKUP(A:A,'[1]FA Clients Total'!$A$1:$IV$65536,2,0)</f>
        <v>42675</v>
      </c>
      <c r="V15" s="37" t="e">
        <f>VLOOKUP(A:A,'[2]FA Clients Total'!$1:$1048576,3,0)</f>
        <v>#N/A</v>
      </c>
      <c r="W15" s="37" t="e">
        <f>VLOOKUP(A:A,'[2]FA Clients Total'!$1:$1048576,3,0)</f>
        <v>#N/A</v>
      </c>
    </row>
    <row r="16" spans="1:24" ht="27.95" hidden="1" customHeight="1" x14ac:dyDescent="0.25">
      <c r="A16" s="26">
        <f>Feuil1!$G16</f>
        <v>16729</v>
      </c>
      <c r="C16" s="7" t="s">
        <v>45</v>
      </c>
      <c r="E16" t="s">
        <v>18</v>
      </c>
      <c r="G16" s="28">
        <v>16729</v>
      </c>
      <c r="H16" s="55">
        <v>4690</v>
      </c>
      <c r="J16" s="1" t="s">
        <v>19</v>
      </c>
      <c r="K16" s="5">
        <v>42713</v>
      </c>
      <c r="L16" s="1" t="s">
        <v>19</v>
      </c>
      <c r="P16" s="9">
        <v>42751</v>
      </c>
      <c r="U16" s="33" t="e">
        <f>VLOOKUP(A:A,'[1]FA Clients Total'!$A$1:$IV$65536,2,0)</f>
        <v>#N/A</v>
      </c>
      <c r="V16" s="37">
        <f>VLOOKUP(A:A,'[2]FA Clients Total'!$1:$1048576,3,0)</f>
        <v>42752</v>
      </c>
      <c r="W16" s="37">
        <f>VLOOKUP(A:A,'[2]FA Clients Total'!$1:$1048576,3,0)</f>
        <v>42752</v>
      </c>
    </row>
    <row r="17" spans="1:23" ht="27.95" hidden="1" customHeight="1" x14ac:dyDescent="0.25">
      <c r="A17" s="26">
        <f>Feuil1!$G17</f>
        <v>16822</v>
      </c>
      <c r="C17" s="7" t="s">
        <v>46</v>
      </c>
      <c r="D17" t="s">
        <v>47</v>
      </c>
      <c r="E17" t="s">
        <v>48</v>
      </c>
      <c r="G17" s="28">
        <v>16822</v>
      </c>
      <c r="H17" s="55">
        <v>2837.45</v>
      </c>
      <c r="I17" s="5">
        <v>42643</v>
      </c>
      <c r="J17" s="1" t="s">
        <v>19</v>
      </c>
      <c r="K17" s="5">
        <v>42654</v>
      </c>
      <c r="L17" s="1" t="s">
        <v>19</v>
      </c>
      <c r="P17" s="20">
        <v>42430</v>
      </c>
      <c r="T17" s="5">
        <v>42654</v>
      </c>
      <c r="U17" s="33">
        <f>VLOOKUP(A:A,'[1]FA Clients Total'!$A$1:$IV$65536,2,0)</f>
        <v>42654</v>
      </c>
      <c r="V17" s="37" t="e">
        <f>VLOOKUP(A:A,'[2]FA Clients Total'!$1:$1048576,3,0)</f>
        <v>#N/A</v>
      </c>
      <c r="W17" s="37" t="e">
        <f>VLOOKUP(A:A,'[2]FA Clients Total'!$1:$1048576,3,0)</f>
        <v>#N/A</v>
      </c>
    </row>
    <row r="18" spans="1:23" ht="27.95" hidden="1" customHeight="1" x14ac:dyDescent="0.25">
      <c r="A18" s="26">
        <f>Feuil1!$G18</f>
        <v>16996</v>
      </c>
      <c r="C18" s="7" t="s">
        <v>49</v>
      </c>
      <c r="D18" t="s">
        <v>22</v>
      </c>
      <c r="E18" t="s">
        <v>18</v>
      </c>
      <c r="G18" s="28">
        <v>16996</v>
      </c>
      <c r="H18" s="55">
        <v>10357.85</v>
      </c>
      <c r="J18" s="1" t="s">
        <v>19</v>
      </c>
      <c r="K18" s="5">
        <v>42725</v>
      </c>
      <c r="L18" s="1" t="s">
        <v>19</v>
      </c>
      <c r="P18" s="9">
        <v>42378</v>
      </c>
      <c r="T18" s="5">
        <v>42734</v>
      </c>
      <c r="U18" s="33">
        <f>VLOOKUP(A:A,'[1]FA Clients Total'!$A$1:$IV$65536,2,0)</f>
        <v>42734</v>
      </c>
      <c r="V18" s="37" t="e">
        <f>VLOOKUP(A:A,'[2]FA Clients Total'!$1:$1048576,3,0)</f>
        <v>#N/A</v>
      </c>
      <c r="W18" s="37" t="e">
        <f>VLOOKUP(A:A,'[2]FA Clients Total'!$1:$1048576,3,0)</f>
        <v>#N/A</v>
      </c>
    </row>
    <row r="19" spans="1:23" ht="27.95" hidden="1" customHeight="1" x14ac:dyDescent="0.25">
      <c r="A19" s="26">
        <f>Feuil1!$G19</f>
        <v>16945</v>
      </c>
      <c r="C19" s="7" t="s">
        <v>49</v>
      </c>
      <c r="D19" t="s">
        <v>22</v>
      </c>
      <c r="E19" t="s">
        <v>48</v>
      </c>
      <c r="G19" s="28">
        <v>16945</v>
      </c>
      <c r="H19" s="55">
        <v>1546.6</v>
      </c>
      <c r="I19" s="5">
        <v>42690</v>
      </c>
      <c r="J19" s="1" t="s">
        <v>19</v>
      </c>
      <c r="K19" s="5">
        <v>42698</v>
      </c>
      <c r="M19" s="1" t="s">
        <v>19</v>
      </c>
      <c r="N19" s="9">
        <v>42724</v>
      </c>
      <c r="P19" s="8" t="s">
        <v>29</v>
      </c>
      <c r="T19" s="5">
        <v>42698</v>
      </c>
      <c r="U19" s="33">
        <f>VLOOKUP(A:A,'[1]FA Clients Total'!$A$1:$IV$65536,2,0)</f>
        <v>42698</v>
      </c>
      <c r="V19" s="37" t="e">
        <f>VLOOKUP(A:A,'[2]FA Clients Total'!$1:$1048576,3,0)</f>
        <v>#N/A</v>
      </c>
      <c r="W19" s="37" t="e">
        <f>VLOOKUP(A:A,'[2]FA Clients Total'!$1:$1048576,3,0)</f>
        <v>#N/A</v>
      </c>
    </row>
    <row r="20" spans="1:23" ht="27.95" hidden="1" customHeight="1" x14ac:dyDescent="0.25">
      <c r="A20" s="26">
        <f>Feuil1!$G20</f>
        <v>16966</v>
      </c>
      <c r="C20" s="7" t="s">
        <v>50</v>
      </c>
      <c r="D20" t="s">
        <v>51</v>
      </c>
      <c r="E20" t="s">
        <v>48</v>
      </c>
      <c r="G20" s="28">
        <v>16966</v>
      </c>
      <c r="H20" s="55">
        <v>57448.15</v>
      </c>
      <c r="I20" s="5">
        <v>42710</v>
      </c>
      <c r="J20" s="1" t="s">
        <v>19</v>
      </c>
      <c r="K20" s="5">
        <v>42717</v>
      </c>
      <c r="M20" s="1" t="s">
        <v>19</v>
      </c>
      <c r="N20" s="8" t="s">
        <v>25</v>
      </c>
      <c r="P20" s="8" t="s">
        <v>52</v>
      </c>
      <c r="U20" s="33">
        <f>VLOOKUP(A:A,'[1]FA Clients Total'!$A$1:$IV$65536,2,0)</f>
        <v>42717</v>
      </c>
      <c r="V20" s="37">
        <f>VLOOKUP(A:A,'[2]FA Clients Total'!$1:$1048576,3,0)</f>
        <v>42717</v>
      </c>
      <c r="W20" s="37">
        <f>VLOOKUP(A:A,'[2]FA Clients Total'!$1:$1048576,3,0)</f>
        <v>42717</v>
      </c>
    </row>
    <row r="21" spans="1:23" ht="27.95" hidden="1" customHeight="1" x14ac:dyDescent="0.25">
      <c r="A21" s="26">
        <f>Feuil1!$G21</f>
        <v>16986</v>
      </c>
      <c r="C21" s="7" t="s">
        <v>53</v>
      </c>
      <c r="D21" t="s">
        <v>54</v>
      </c>
      <c r="E21" t="s">
        <v>18</v>
      </c>
      <c r="G21" s="28">
        <v>16986</v>
      </c>
      <c r="H21" s="55">
        <v>385</v>
      </c>
      <c r="I21" s="5"/>
      <c r="J21" s="1" t="s">
        <v>19</v>
      </c>
      <c r="K21" s="5">
        <v>42713</v>
      </c>
      <c r="M21" s="1" t="s">
        <v>19</v>
      </c>
      <c r="N21" s="8" t="s">
        <v>25</v>
      </c>
      <c r="P21" s="8" t="s">
        <v>52</v>
      </c>
      <c r="U21" s="33" t="e">
        <f>VLOOKUP(A:A,'[1]FA Clients Total'!$A$1:$IV$65536,2,0)</f>
        <v>#N/A</v>
      </c>
      <c r="V21" s="37">
        <f>VLOOKUP(A:A,'[2]FA Clients Total'!$1:$1048576,3,0)</f>
        <v>42775</v>
      </c>
      <c r="W21" s="37">
        <f>VLOOKUP(A:A,'[2]FA Clients Total'!$1:$1048576,3,0)</f>
        <v>42775</v>
      </c>
    </row>
    <row r="22" spans="1:23" ht="43.5" hidden="1" customHeight="1" x14ac:dyDescent="0.25">
      <c r="A22" s="26">
        <f>Feuil1!$G22</f>
        <v>16927</v>
      </c>
      <c r="C22" s="7" t="s">
        <v>55</v>
      </c>
      <c r="D22" t="s">
        <v>56</v>
      </c>
      <c r="E22" t="s">
        <v>48</v>
      </c>
      <c r="G22" s="28">
        <v>16927</v>
      </c>
      <c r="H22" s="55">
        <v>20016.55</v>
      </c>
      <c r="I22" s="5">
        <v>42725</v>
      </c>
      <c r="J22" s="1" t="s">
        <v>19</v>
      </c>
      <c r="K22" s="1" t="s">
        <v>57</v>
      </c>
      <c r="M22" s="1" t="s">
        <v>19</v>
      </c>
      <c r="N22" s="8" t="s">
        <v>52</v>
      </c>
      <c r="P22" s="8" t="s">
        <v>58</v>
      </c>
      <c r="Q22" s="8" t="s">
        <v>59</v>
      </c>
      <c r="T22" s="5">
        <v>42725</v>
      </c>
      <c r="U22" s="33">
        <f>VLOOKUP(A:A,'[1]FA Clients Total'!$A$1:$IV$65536,2,0)</f>
        <v>42725</v>
      </c>
      <c r="V22" s="37" t="e">
        <f>VLOOKUP(A:A,'[2]FA Clients Total'!$1:$1048576,3,0)</f>
        <v>#N/A</v>
      </c>
      <c r="W22" s="37" t="e">
        <f>VLOOKUP(A:A,'[2]FA Clients Total'!$1:$1048576,3,0)</f>
        <v>#N/A</v>
      </c>
    </row>
    <row r="23" spans="1:23" ht="27.95" hidden="1" customHeight="1" x14ac:dyDescent="0.25">
      <c r="A23" s="26">
        <f>Feuil1!$G23</f>
        <v>16995</v>
      </c>
      <c r="C23" s="7" t="s">
        <v>60</v>
      </c>
      <c r="D23" t="s">
        <v>60</v>
      </c>
      <c r="E23" t="s">
        <v>18</v>
      </c>
      <c r="G23" s="28">
        <v>16995</v>
      </c>
      <c r="H23" s="55">
        <v>299.25</v>
      </c>
      <c r="J23" s="1" t="s">
        <v>19</v>
      </c>
      <c r="K23" s="5">
        <v>42724</v>
      </c>
      <c r="U23" s="33" t="e">
        <f>VLOOKUP(A:A,'[1]FA Clients Total'!$A$1:$IV$65536,2,0)</f>
        <v>#N/A</v>
      </c>
      <c r="V23" s="37">
        <f>VLOOKUP(A:A,'[2]FA Clients Total'!$1:$1048576,3,0)</f>
        <v>42753</v>
      </c>
      <c r="W23" s="37">
        <f>VLOOKUP(A:A,'[2]FA Clients Total'!$1:$1048576,3,0)</f>
        <v>42753</v>
      </c>
    </row>
    <row r="24" spans="1:23" ht="27.95" hidden="1" customHeight="1" x14ac:dyDescent="0.25">
      <c r="A24" s="26">
        <f>Feuil1!$G24</f>
        <v>16846</v>
      </c>
      <c r="C24" s="7" t="s">
        <v>61</v>
      </c>
      <c r="D24" t="s">
        <v>62</v>
      </c>
      <c r="E24" t="s">
        <v>18</v>
      </c>
      <c r="G24" s="28">
        <v>16846</v>
      </c>
      <c r="H24" s="55">
        <v>128.19999999999999</v>
      </c>
      <c r="J24" s="1" t="s">
        <v>19</v>
      </c>
      <c r="K24" s="5">
        <v>41631</v>
      </c>
      <c r="P24" s="8" t="s">
        <v>29</v>
      </c>
      <c r="U24" s="33" t="e">
        <f>VLOOKUP(A:A,'[1]FA Clients Total'!$A$1:$IV$65536,2,0)</f>
        <v>#N/A</v>
      </c>
      <c r="V24" s="37">
        <f>VLOOKUP(A:A,'[2]FA Clients Total'!$1:$1048576,3,0)</f>
        <v>42747</v>
      </c>
      <c r="W24" s="37">
        <f>VLOOKUP(A:A,'[2]FA Clients Total'!$1:$1048576,3,0)</f>
        <v>42747</v>
      </c>
    </row>
    <row r="25" spans="1:23" ht="27.95" hidden="1" customHeight="1" x14ac:dyDescent="0.25">
      <c r="A25" s="26">
        <f>Feuil1!$G25</f>
        <v>16871</v>
      </c>
      <c r="C25" s="7" t="s">
        <v>63</v>
      </c>
      <c r="D25" t="s">
        <v>64</v>
      </c>
      <c r="E25" t="s">
        <v>18</v>
      </c>
      <c r="G25" s="28">
        <v>16871</v>
      </c>
      <c r="H25" s="55">
        <v>60.7</v>
      </c>
      <c r="J25" s="1" t="s">
        <v>19</v>
      </c>
      <c r="K25" s="5">
        <v>42727</v>
      </c>
      <c r="M25" s="1" t="s">
        <v>19</v>
      </c>
      <c r="P25" s="8" t="s">
        <v>29</v>
      </c>
      <c r="U25" s="33" t="e">
        <f>VLOOKUP(A:A,'[1]FA Clients Total'!$A$1:$IV$65536,2,0)</f>
        <v>#N/A</v>
      </c>
      <c r="V25" s="37">
        <f>VLOOKUP(A:A,'[2]FA Clients Total'!$1:$1048576,3,0)</f>
        <v>42768</v>
      </c>
      <c r="W25" s="37">
        <f>VLOOKUP(A:A,'[2]FA Clients Total'!$1:$1048576,3,0)</f>
        <v>42768</v>
      </c>
    </row>
    <row r="26" spans="1:23" ht="27.95" hidden="1" customHeight="1" x14ac:dyDescent="0.25">
      <c r="A26" s="26">
        <f>Feuil1!$G26</f>
        <v>16880</v>
      </c>
      <c r="C26" s="7" t="s">
        <v>65</v>
      </c>
      <c r="D26" t="s">
        <v>66</v>
      </c>
      <c r="E26" t="s">
        <v>18</v>
      </c>
      <c r="G26" s="28">
        <v>16880</v>
      </c>
      <c r="H26" s="55">
        <v>851.2</v>
      </c>
      <c r="J26" s="1" t="s">
        <v>19</v>
      </c>
      <c r="K26" s="5">
        <v>42712</v>
      </c>
      <c r="L26" s="1" t="s">
        <v>19</v>
      </c>
      <c r="P26" s="9">
        <v>42746</v>
      </c>
      <c r="U26" s="33" t="e">
        <f>VLOOKUP(A:A,'[1]FA Clients Total'!$A$1:$IV$65536,2,0)</f>
        <v>#N/A</v>
      </c>
      <c r="V26" s="37">
        <f>VLOOKUP(A:A,'[2]FA Clients Total'!$1:$1048576,3,0)</f>
        <v>42747</v>
      </c>
      <c r="W26" s="37">
        <f>VLOOKUP(A:A,'[2]FA Clients Total'!$1:$1048576,3,0)</f>
        <v>42747</v>
      </c>
    </row>
    <row r="27" spans="1:23" ht="27.95" hidden="1" customHeight="1" x14ac:dyDescent="0.25">
      <c r="A27" s="26">
        <f>Feuil1!$G27</f>
        <v>170000</v>
      </c>
      <c r="C27" s="7" t="s">
        <v>67</v>
      </c>
      <c r="D27" t="s">
        <v>68</v>
      </c>
      <c r="E27" t="s">
        <v>18</v>
      </c>
      <c r="G27" s="28">
        <v>170000</v>
      </c>
      <c r="H27" s="55">
        <v>35.799999999999997</v>
      </c>
      <c r="K27" s="5">
        <v>42744</v>
      </c>
      <c r="U27" s="33" t="e">
        <f>VLOOKUP(A:A,'[1]FA Clients Total'!$A$1:$IV$65536,2,0)</f>
        <v>#N/A</v>
      </c>
      <c r="V27" s="37">
        <f>VLOOKUP(A:A,'[2]FA Clients Total'!$1:$1048576,3,0)</f>
        <v>42753</v>
      </c>
      <c r="W27" s="37">
        <f>VLOOKUP(A:A,'[2]FA Clients Total'!$1:$1048576,3,0)</f>
        <v>42753</v>
      </c>
    </row>
    <row r="28" spans="1:23" ht="27.95" hidden="1" customHeight="1" x14ac:dyDescent="0.25">
      <c r="A28" s="26">
        <f>Feuil1!$G28</f>
        <v>170003</v>
      </c>
      <c r="C28" s="7" t="s">
        <v>69</v>
      </c>
      <c r="E28" t="s">
        <v>18</v>
      </c>
      <c r="G28" s="28">
        <v>170003</v>
      </c>
      <c r="H28" s="55">
        <v>588.9</v>
      </c>
      <c r="J28" s="1" t="s">
        <v>19</v>
      </c>
      <c r="K28" s="5">
        <v>43049</v>
      </c>
      <c r="L28" s="1" t="s">
        <v>19</v>
      </c>
      <c r="P28" s="9">
        <v>42746</v>
      </c>
      <c r="U28" s="33" t="e">
        <f>VLOOKUP(A:A,'[1]FA Clients Total'!$A$1:$IV$65536,2,0)</f>
        <v>#N/A</v>
      </c>
      <c r="V28" s="37">
        <f>VLOOKUP(A:A,'[2]FA Clients Total'!$1:$1048576,3,0)</f>
        <v>42747</v>
      </c>
      <c r="W28" s="37">
        <f>VLOOKUP(A:A,'[2]FA Clients Total'!$1:$1048576,3,0)</f>
        <v>42747</v>
      </c>
    </row>
    <row r="29" spans="1:23" ht="27.95" hidden="1" customHeight="1" x14ac:dyDescent="0.25">
      <c r="A29" s="26">
        <f>Feuil1!$G29</f>
        <v>170004</v>
      </c>
      <c r="C29" s="7" t="s">
        <v>70</v>
      </c>
      <c r="E29" t="s">
        <v>18</v>
      </c>
      <c r="G29" s="28">
        <v>170004</v>
      </c>
      <c r="H29" s="55">
        <v>81.099999999999994</v>
      </c>
      <c r="J29" s="1" t="s">
        <v>19</v>
      </c>
      <c r="K29" s="5"/>
      <c r="M29" s="1" t="s">
        <v>19</v>
      </c>
      <c r="P29" s="9">
        <v>42746</v>
      </c>
      <c r="U29" s="33" t="e">
        <f>VLOOKUP(A:A,'[1]FA Clients Total'!$A$1:$IV$65536,2,0)</f>
        <v>#N/A</v>
      </c>
      <c r="V29" s="37">
        <f>VLOOKUP(A:A,'[2]FA Clients Total'!$1:$1048576,3,0)</f>
        <v>42745</v>
      </c>
      <c r="W29" s="37">
        <f>VLOOKUP(A:A,'[2]FA Clients Total'!$1:$1048576,3,0)</f>
        <v>42745</v>
      </c>
    </row>
    <row r="30" spans="1:23" ht="27.95" hidden="1" customHeight="1" x14ac:dyDescent="0.25">
      <c r="A30" s="26">
        <f>Feuil1!$G30</f>
        <v>170001</v>
      </c>
      <c r="C30" s="7" t="s">
        <v>71</v>
      </c>
      <c r="E30" t="s">
        <v>18</v>
      </c>
      <c r="G30" s="28">
        <v>170001</v>
      </c>
      <c r="H30" s="55">
        <v>447</v>
      </c>
      <c r="J30" s="1" t="s">
        <v>19</v>
      </c>
      <c r="K30" s="5">
        <v>42745</v>
      </c>
      <c r="L30" s="1" t="s">
        <v>19</v>
      </c>
      <c r="P30" s="9">
        <v>42746</v>
      </c>
      <c r="U30" s="33" t="e">
        <f>VLOOKUP(A:A,'[1]FA Clients Total'!$A$1:$IV$65536,2,0)</f>
        <v>#N/A</v>
      </c>
      <c r="V30" s="37">
        <f>VLOOKUP(A:A,'[2]FA Clients Total'!$1:$1048576,3,0)</f>
        <v>42745</v>
      </c>
      <c r="W30" s="37">
        <f>VLOOKUP(A:A,'[2]FA Clients Total'!$1:$1048576,3,0)</f>
        <v>42745</v>
      </c>
    </row>
    <row r="31" spans="1:23" ht="32.25" hidden="1" customHeight="1" x14ac:dyDescent="0.25">
      <c r="A31" s="26">
        <f>Feuil1!$G31</f>
        <v>450</v>
      </c>
      <c r="C31" s="10" t="s">
        <v>72</v>
      </c>
      <c r="D31" t="s">
        <v>73</v>
      </c>
      <c r="E31" t="s">
        <v>18</v>
      </c>
      <c r="G31" s="28">
        <v>450</v>
      </c>
      <c r="H31" s="55">
        <v>433.75</v>
      </c>
      <c r="J31" s="1" t="s">
        <v>19</v>
      </c>
      <c r="K31" s="5">
        <v>42744</v>
      </c>
      <c r="L31" s="1" t="s">
        <v>19</v>
      </c>
      <c r="P31" s="9">
        <v>42746</v>
      </c>
      <c r="U31" s="33" t="e">
        <f>VLOOKUP(A:A,'[1]FA Clients Total'!$A$1:$IV$65536,2,0)</f>
        <v>#N/A</v>
      </c>
      <c r="V31" s="37">
        <f>VLOOKUP(A:A,'[2]FA Clients Total'!$1:$1048576,3,0)</f>
        <v>42744</v>
      </c>
      <c r="W31" s="37">
        <f>VLOOKUP(A:A,'[2]FA Clients Total'!$1:$1048576,3,0)</f>
        <v>42744</v>
      </c>
    </row>
    <row r="32" spans="1:23" ht="27.95" hidden="1" customHeight="1" x14ac:dyDescent="0.25">
      <c r="A32" s="26">
        <f>Feuil1!$G32</f>
        <v>170002</v>
      </c>
      <c r="C32" s="7" t="s">
        <v>74</v>
      </c>
      <c r="E32" t="s">
        <v>18</v>
      </c>
      <c r="G32" s="28">
        <v>170002</v>
      </c>
      <c r="H32" s="55">
        <v>46.8</v>
      </c>
      <c r="J32" s="1" t="s">
        <v>19</v>
      </c>
      <c r="K32" s="5">
        <v>42745</v>
      </c>
      <c r="P32" s="9">
        <v>42745</v>
      </c>
      <c r="U32" s="33" t="e">
        <f>VLOOKUP(A:A,'[1]FA Clients Total'!$A$1:$IV$65536,2,0)</f>
        <v>#N/A</v>
      </c>
      <c r="V32" s="37">
        <f>VLOOKUP(A:A,'[2]FA Clients Total'!$1:$1048576,3,0)</f>
        <v>42745</v>
      </c>
      <c r="W32" s="37">
        <f>VLOOKUP(A:A,'[2]FA Clients Total'!$1:$1048576,3,0)</f>
        <v>42745</v>
      </c>
    </row>
    <row r="33" spans="1:23" ht="27.95" customHeight="1" x14ac:dyDescent="0.25">
      <c r="A33" s="26">
        <f>Feuil1!$G33</f>
        <v>224</v>
      </c>
      <c r="C33" s="7" t="s">
        <v>61</v>
      </c>
      <c r="E33" t="s">
        <v>703</v>
      </c>
      <c r="G33" s="28">
        <v>224</v>
      </c>
      <c r="H33" s="55">
        <v>0</v>
      </c>
      <c r="J33" s="1" t="s">
        <v>19</v>
      </c>
      <c r="K33" s="5"/>
      <c r="U33" s="33" t="e">
        <f>VLOOKUP(A:A,'[1]FA Clients Total'!$A$1:$IV$65536,2,0)</f>
        <v>#N/A</v>
      </c>
      <c r="V33" s="37" t="e">
        <f>VLOOKUP(A:A,'[2]FA Clients Total'!$1:$1048576,3,0)</f>
        <v>#N/A</v>
      </c>
      <c r="W33" s="37" t="e">
        <f>VLOOKUP(A:A,'[2]FA Clients Total'!$1:$1048576,3,0)</f>
        <v>#N/A</v>
      </c>
    </row>
    <row r="34" spans="1:23" ht="27.95" hidden="1" customHeight="1" x14ac:dyDescent="0.25">
      <c r="A34" s="26">
        <f>Feuil1!$G34</f>
        <v>0</v>
      </c>
      <c r="C34" s="7" t="s">
        <v>76</v>
      </c>
      <c r="D34" t="s">
        <v>77</v>
      </c>
      <c r="E34" t="s">
        <v>75</v>
      </c>
      <c r="H34" s="55">
        <v>0</v>
      </c>
      <c r="J34" s="1" t="s">
        <v>19</v>
      </c>
      <c r="K34" s="5"/>
      <c r="M34" s="1" t="s">
        <v>19</v>
      </c>
      <c r="P34" s="8" t="s">
        <v>78</v>
      </c>
      <c r="U34" s="33" t="e">
        <f>VLOOKUP(A:A,'[1]FA Clients Total'!$A$1:$IV$65536,2,0)</f>
        <v>#N/A</v>
      </c>
      <c r="V34" s="37">
        <f>VLOOKUP(A:A,'[2]FA Clients Total'!$1:$1048576,3,0)</f>
        <v>42879</v>
      </c>
      <c r="W34" s="37">
        <f>VLOOKUP(A:A,'[2]FA Clients Total'!$1:$1048576,3,0)</f>
        <v>42879</v>
      </c>
    </row>
    <row r="35" spans="1:23" ht="27.95" hidden="1" customHeight="1" x14ac:dyDescent="0.25">
      <c r="A35" s="26">
        <f>Feuil1!$G35</f>
        <v>170005</v>
      </c>
      <c r="C35" s="7" t="s">
        <v>79</v>
      </c>
      <c r="E35" t="s">
        <v>18</v>
      </c>
      <c r="G35" s="28">
        <v>170005</v>
      </c>
      <c r="H35" s="55">
        <v>384.75</v>
      </c>
      <c r="J35" s="1" t="s">
        <v>19</v>
      </c>
      <c r="K35" s="5">
        <v>42745</v>
      </c>
      <c r="L35" s="1" t="s">
        <v>19</v>
      </c>
      <c r="P35" s="9">
        <v>42748</v>
      </c>
      <c r="U35" s="33" t="e">
        <f>VLOOKUP(A:A,'[1]FA Clients Total'!$A$1:$IV$65536,2,0)</f>
        <v>#N/A</v>
      </c>
      <c r="V35" s="37">
        <f>VLOOKUP(A:A,'[2]FA Clients Total'!$1:$1048576,3,0)</f>
        <v>42745</v>
      </c>
      <c r="W35" s="37">
        <f>VLOOKUP(A:A,'[2]FA Clients Total'!$1:$1048576,3,0)</f>
        <v>42745</v>
      </c>
    </row>
    <row r="36" spans="1:23" ht="27.95" hidden="1" customHeight="1" x14ac:dyDescent="0.25">
      <c r="A36" s="26">
        <f>Feuil1!$G36</f>
        <v>0</v>
      </c>
      <c r="C36" s="7" t="s">
        <v>80</v>
      </c>
      <c r="E36" t="s">
        <v>81</v>
      </c>
      <c r="K36" s="5"/>
      <c r="P36" s="9">
        <v>42745</v>
      </c>
      <c r="U36" s="33" t="e">
        <f>VLOOKUP(A:A,'[1]FA Clients Total'!$A$1:$IV$65536,2,0)</f>
        <v>#N/A</v>
      </c>
      <c r="V36" s="37">
        <f>VLOOKUP(A:A,'[2]FA Clients Total'!$1:$1048576,3,0)</f>
        <v>42879</v>
      </c>
      <c r="W36" s="37">
        <f>VLOOKUP(A:A,'[2]FA Clients Total'!$1:$1048576,3,0)</f>
        <v>42879</v>
      </c>
    </row>
    <row r="37" spans="1:23" ht="27.95" hidden="1" customHeight="1" x14ac:dyDescent="0.25">
      <c r="A37" s="26">
        <f>Feuil1!$G37</f>
        <v>0</v>
      </c>
      <c r="C37" s="7" t="s">
        <v>82</v>
      </c>
      <c r="E37" t="s">
        <v>81</v>
      </c>
      <c r="K37" s="5"/>
      <c r="P37" s="9">
        <v>42745</v>
      </c>
      <c r="U37" s="33" t="e">
        <f>VLOOKUP(A:A,'[1]FA Clients Total'!$A$1:$IV$65536,2,0)</f>
        <v>#N/A</v>
      </c>
      <c r="V37" s="37">
        <f>VLOOKUP(A:A,'[2]FA Clients Total'!$1:$1048576,3,0)</f>
        <v>42879</v>
      </c>
      <c r="W37" s="37">
        <f>VLOOKUP(A:A,'[2]FA Clients Total'!$1:$1048576,3,0)</f>
        <v>42879</v>
      </c>
    </row>
    <row r="38" spans="1:23" ht="27.95" hidden="1" customHeight="1" x14ac:dyDescent="0.25">
      <c r="A38" s="26">
        <f>Feuil1!$G38</f>
        <v>170008</v>
      </c>
      <c r="C38" s="7" t="s">
        <v>83</v>
      </c>
      <c r="D38" t="s">
        <v>84</v>
      </c>
      <c r="E38" t="s">
        <v>18</v>
      </c>
      <c r="G38" s="28">
        <v>170008</v>
      </c>
      <c r="H38" s="55">
        <v>180</v>
      </c>
      <c r="J38" s="1" t="s">
        <v>19</v>
      </c>
      <c r="K38" s="5">
        <v>42746</v>
      </c>
      <c r="L38" s="1" t="s">
        <v>19</v>
      </c>
      <c r="P38" s="9">
        <v>42747</v>
      </c>
      <c r="U38" s="33" t="e">
        <f>VLOOKUP(A:A,'[1]FA Clients Total'!$A$1:$IV$65536,2,0)</f>
        <v>#N/A</v>
      </c>
      <c r="V38" s="37">
        <f>VLOOKUP(A:A,'[2]FA Clients Total'!$1:$1048576,3,0)</f>
        <v>42747</v>
      </c>
      <c r="W38" s="37">
        <f>VLOOKUP(A:A,'[2]FA Clients Total'!$1:$1048576,3,0)</f>
        <v>42747</v>
      </c>
    </row>
    <row r="39" spans="1:23" ht="27.95" hidden="1" customHeight="1" x14ac:dyDescent="0.25">
      <c r="A39" s="26">
        <f>Feuil1!$G39</f>
        <v>225</v>
      </c>
      <c r="C39" s="7" t="s">
        <v>71</v>
      </c>
      <c r="E39" t="s">
        <v>75</v>
      </c>
      <c r="G39" s="28">
        <v>225</v>
      </c>
      <c r="J39" s="1" t="s">
        <v>19</v>
      </c>
      <c r="K39" s="5">
        <v>42746</v>
      </c>
      <c r="L39" s="1" t="s">
        <v>19</v>
      </c>
      <c r="P39" s="9">
        <v>42747</v>
      </c>
      <c r="S39" s="1" t="s">
        <v>705</v>
      </c>
      <c r="U39" s="33" t="e">
        <f>VLOOKUP(A:A,'[1]FA Clients Total'!$A$1:$IV$65536,2,0)</f>
        <v>#N/A</v>
      </c>
      <c r="V39" s="37" t="e">
        <f>VLOOKUP(A:A,'[2]FA Clients Total'!$1:$1048576,3,0)</f>
        <v>#N/A</v>
      </c>
      <c r="W39" s="37" t="e">
        <f>VLOOKUP(A:A,'[2]FA Clients Total'!$1:$1048576,3,0)</f>
        <v>#N/A</v>
      </c>
    </row>
    <row r="40" spans="1:23" ht="27.95" hidden="1" customHeight="1" x14ac:dyDescent="0.25">
      <c r="A40" s="26">
        <f>Feuil1!$G40</f>
        <v>170007</v>
      </c>
      <c r="C40" s="7" t="s">
        <v>86</v>
      </c>
      <c r="D40" t="s">
        <v>87</v>
      </c>
      <c r="E40" t="s">
        <v>18</v>
      </c>
      <c r="G40" s="28">
        <v>170007</v>
      </c>
      <c r="H40" s="55">
        <v>4816.2</v>
      </c>
      <c r="U40" s="33" t="e">
        <f>VLOOKUP(A:A,'[1]FA Clients Total'!$A$1:$IV$65536,2,0)</f>
        <v>#N/A</v>
      </c>
      <c r="V40" s="37">
        <f>VLOOKUP(A:A,'[2]FA Clients Total'!$1:$1048576,3,0)</f>
        <v>42753</v>
      </c>
      <c r="W40" s="37">
        <f>VLOOKUP(A:A,'[2]FA Clients Total'!$1:$1048576,3,0)</f>
        <v>42753</v>
      </c>
    </row>
    <row r="41" spans="1:23" ht="27.95" hidden="1" customHeight="1" x14ac:dyDescent="0.25">
      <c r="A41" s="26">
        <f>Feuil1!$G41</f>
        <v>170006</v>
      </c>
      <c r="C41" s="7" t="s">
        <v>88</v>
      </c>
      <c r="D41" t="s">
        <v>89</v>
      </c>
      <c r="E41" t="s">
        <v>18</v>
      </c>
      <c r="G41" s="28">
        <v>170006</v>
      </c>
      <c r="H41" s="55">
        <v>144</v>
      </c>
      <c r="J41" s="1" t="s">
        <v>19</v>
      </c>
      <c r="K41" s="5">
        <v>42746</v>
      </c>
      <c r="L41" s="1" t="s">
        <v>19</v>
      </c>
      <c r="P41" s="9">
        <v>42746</v>
      </c>
      <c r="U41" s="33" t="e">
        <f>VLOOKUP(A:A,'[1]FA Clients Total'!$A$1:$IV$65536,2,0)</f>
        <v>#N/A</v>
      </c>
      <c r="V41" s="37">
        <f>VLOOKUP(A:A,'[2]FA Clients Total'!$1:$1048576,3,0)</f>
        <v>42747</v>
      </c>
      <c r="W41" s="37">
        <f>VLOOKUP(A:A,'[2]FA Clients Total'!$1:$1048576,3,0)</f>
        <v>42747</v>
      </c>
    </row>
    <row r="42" spans="1:23" ht="27.95" hidden="1" customHeight="1" x14ac:dyDescent="0.25">
      <c r="A42" s="26" t="str">
        <f>Feuil1!$G42</f>
        <v>-</v>
      </c>
      <c r="C42" s="7" t="s">
        <v>30</v>
      </c>
      <c r="D42" t="s">
        <v>90</v>
      </c>
      <c r="E42" t="s">
        <v>91</v>
      </c>
      <c r="G42" s="28" t="s">
        <v>92</v>
      </c>
      <c r="H42" s="55" t="s">
        <v>92</v>
      </c>
      <c r="I42" s="5">
        <v>42747</v>
      </c>
      <c r="S42" s="1" t="s">
        <v>19</v>
      </c>
      <c r="U42" s="33" t="e">
        <f>VLOOKUP(A:A,'[1]FA Clients Total'!$A$1:$IV$65536,2,0)</f>
        <v>#N/A</v>
      </c>
      <c r="V42" s="37" t="e">
        <f>VLOOKUP(A:A,'[2]FA Clients Total'!$1:$1048576,3,0)</f>
        <v>#N/A</v>
      </c>
      <c r="W42" s="37" t="e">
        <f>VLOOKUP(A:A,'[2]FA Clients Total'!$1:$1048576,3,0)</f>
        <v>#N/A</v>
      </c>
    </row>
    <row r="43" spans="1:23" ht="27.95" hidden="1" customHeight="1" x14ac:dyDescent="0.25">
      <c r="A43" s="26">
        <f>Feuil1!$G43</f>
        <v>170003</v>
      </c>
      <c r="C43" s="7" t="s">
        <v>93</v>
      </c>
      <c r="E43" t="s">
        <v>91</v>
      </c>
      <c r="G43" s="28">
        <v>170003</v>
      </c>
      <c r="H43" s="55">
        <v>564.5</v>
      </c>
      <c r="I43" s="5">
        <v>42748</v>
      </c>
      <c r="U43" s="33" t="e">
        <f>VLOOKUP(A:A,'[1]FA Clients Total'!$A$1:$IV$65536,2,0)</f>
        <v>#N/A</v>
      </c>
      <c r="V43" s="37">
        <f>VLOOKUP(A:A,'[2]FA Clients Total'!$1:$1048576,3,0)</f>
        <v>42747</v>
      </c>
      <c r="W43" s="37">
        <f>VLOOKUP(A:A,'[2]FA Clients Total'!$1:$1048576,3,0)</f>
        <v>42747</v>
      </c>
    </row>
    <row r="44" spans="1:23" ht="27.95" hidden="1" customHeight="1" x14ac:dyDescent="0.25">
      <c r="A44" s="26">
        <f>Feuil1!$G44</f>
        <v>170012</v>
      </c>
      <c r="C44" s="7" t="s">
        <v>94</v>
      </c>
      <c r="D44" t="s">
        <v>95</v>
      </c>
      <c r="E44" t="s">
        <v>91</v>
      </c>
      <c r="G44" s="28">
        <v>170012</v>
      </c>
      <c r="H44" s="55">
        <v>998</v>
      </c>
      <c r="I44" s="5">
        <v>42748</v>
      </c>
      <c r="U44" s="33" t="e">
        <f>VLOOKUP(A:A,'[1]FA Clients Total'!$A$1:$IV$65536,2,0)</f>
        <v>#N/A</v>
      </c>
      <c r="V44" s="37">
        <f>VLOOKUP(A:A,'[2]FA Clients Total'!$1:$1048576,3,0)</f>
        <v>42769</v>
      </c>
      <c r="W44" s="37">
        <f>VLOOKUP(A:A,'[2]FA Clients Total'!$1:$1048576,3,0)</f>
        <v>42769</v>
      </c>
    </row>
    <row r="45" spans="1:23" ht="27.95" hidden="1" customHeight="1" x14ac:dyDescent="0.25">
      <c r="A45" s="26">
        <f>Feuil1!$G45</f>
        <v>170014</v>
      </c>
      <c r="C45" s="7" t="s">
        <v>14</v>
      </c>
      <c r="D45" t="s">
        <v>96</v>
      </c>
      <c r="E45" t="s">
        <v>97</v>
      </c>
      <c r="G45" s="28">
        <v>170014</v>
      </c>
      <c r="H45" s="55">
        <v>307</v>
      </c>
      <c r="I45" s="5">
        <v>42748</v>
      </c>
      <c r="J45" s="1" t="s">
        <v>19</v>
      </c>
      <c r="K45" s="5">
        <v>42748</v>
      </c>
      <c r="L45" s="1" t="s">
        <v>19</v>
      </c>
      <c r="P45" s="8" t="s">
        <v>25</v>
      </c>
      <c r="U45" s="33" t="e">
        <f>VLOOKUP(A:A,'[1]FA Clients Total'!$A$1:$IV$65536,2,0)</f>
        <v>#N/A</v>
      </c>
      <c r="V45" s="37">
        <f>VLOOKUP(A:A,'[2]FA Clients Total'!$1:$1048576,3,0)</f>
        <v>42753</v>
      </c>
      <c r="W45" s="37">
        <f>VLOOKUP(A:A,'[2]FA Clients Total'!$1:$1048576,3,0)</f>
        <v>42753</v>
      </c>
    </row>
    <row r="46" spans="1:23" ht="27.95" hidden="1" customHeight="1" x14ac:dyDescent="0.25">
      <c r="A46" s="26">
        <f>Feuil1!$G46</f>
        <v>16997</v>
      </c>
      <c r="C46" s="11" t="s">
        <v>98</v>
      </c>
      <c r="E46" t="s">
        <v>99</v>
      </c>
      <c r="G46" s="28">
        <v>16997</v>
      </c>
      <c r="H46" s="55">
        <v>602.5</v>
      </c>
      <c r="I46" s="5">
        <v>42725</v>
      </c>
      <c r="J46" s="1" t="s">
        <v>19</v>
      </c>
      <c r="K46" s="5">
        <v>42747</v>
      </c>
      <c r="L46" s="1" t="s">
        <v>19</v>
      </c>
      <c r="P46" s="9">
        <v>42752</v>
      </c>
      <c r="U46" s="33" t="e">
        <f>VLOOKUP(A:A,'[1]FA Clients Total'!$A$1:$IV$65536,2,0)</f>
        <v>#N/A</v>
      </c>
      <c r="V46" s="37">
        <f>VLOOKUP(A:A,'[2]FA Clients Total'!$1:$1048576,3,0)</f>
        <v>42748</v>
      </c>
      <c r="W46" s="37">
        <f>VLOOKUP(A:A,'[2]FA Clients Total'!$1:$1048576,3,0)</f>
        <v>42748</v>
      </c>
    </row>
    <row r="47" spans="1:23" ht="27.95" hidden="1" customHeight="1" x14ac:dyDescent="0.25">
      <c r="A47" s="26">
        <f>Feuil1!$G47</f>
        <v>170011</v>
      </c>
      <c r="C47" s="13" t="s">
        <v>100</v>
      </c>
      <c r="D47" t="s">
        <v>101</v>
      </c>
      <c r="E47" t="s">
        <v>18</v>
      </c>
      <c r="G47" s="28">
        <v>170011</v>
      </c>
      <c r="H47" s="55">
        <v>1566.95</v>
      </c>
      <c r="I47" s="5">
        <v>42748</v>
      </c>
      <c r="J47" s="1" t="s">
        <v>19</v>
      </c>
      <c r="K47" s="5">
        <v>42748</v>
      </c>
      <c r="L47" s="1" t="s">
        <v>19</v>
      </c>
      <c r="M47" s="1" t="s">
        <v>19</v>
      </c>
      <c r="P47" s="9">
        <v>42752</v>
      </c>
      <c r="U47" s="33" t="e">
        <f>VLOOKUP(A:A,'[1]FA Clients Total'!$A$1:$IV$65536,2,0)</f>
        <v>#N/A</v>
      </c>
      <c r="V47" s="37">
        <f>VLOOKUP(A:A,'[2]FA Clients Total'!$1:$1048576,3,0)</f>
        <v>42753</v>
      </c>
      <c r="W47" s="37">
        <f>VLOOKUP(A:A,'[2]FA Clients Total'!$1:$1048576,3,0)</f>
        <v>42753</v>
      </c>
    </row>
    <row r="48" spans="1:23" ht="27.95" hidden="1" customHeight="1" x14ac:dyDescent="0.25">
      <c r="A48" s="26">
        <f>Feuil1!$G48</f>
        <v>170010</v>
      </c>
      <c r="C48" s="12" t="s">
        <v>102</v>
      </c>
      <c r="E48" t="s">
        <v>103</v>
      </c>
      <c r="G48" s="28">
        <v>170010</v>
      </c>
      <c r="H48" s="55">
        <v>129</v>
      </c>
      <c r="I48" s="5">
        <v>42748</v>
      </c>
      <c r="U48" s="33" t="e">
        <f>VLOOKUP(A:A,'[1]FA Clients Total'!$A$1:$IV$65536,2,0)</f>
        <v>#N/A</v>
      </c>
      <c r="V48" s="37">
        <f>VLOOKUP(A:A,'[2]FA Clients Total'!$1:$1048576,3,0)</f>
        <v>42780</v>
      </c>
      <c r="W48" s="37">
        <f>VLOOKUP(A:A,'[2]FA Clients Total'!$1:$1048576,3,0)</f>
        <v>42780</v>
      </c>
    </row>
    <row r="49" spans="1:23" ht="27.95" hidden="1" customHeight="1" x14ac:dyDescent="0.25">
      <c r="A49" s="26" t="str">
        <f>Feuil1!$G49</f>
        <v xml:space="preserve"> </v>
      </c>
      <c r="C49" s="12" t="s">
        <v>61</v>
      </c>
      <c r="D49" t="s">
        <v>104</v>
      </c>
      <c r="E49" t="s">
        <v>48</v>
      </c>
      <c r="G49" s="28" t="s">
        <v>105</v>
      </c>
      <c r="H49" s="55">
        <v>965</v>
      </c>
      <c r="I49" s="5">
        <v>42747</v>
      </c>
      <c r="S49" s="1" t="s">
        <v>19</v>
      </c>
      <c r="U49" s="33" t="e">
        <f>VLOOKUP(A:A,'[1]FA Clients Total'!$A$1:$IV$65536,2,0)</f>
        <v>#N/A</v>
      </c>
      <c r="V49" s="37" t="e">
        <f>VLOOKUP(A:A,'[2]FA Clients Total'!$1:$1048576,3,0)</f>
        <v>#N/A</v>
      </c>
      <c r="W49" s="37" t="e">
        <f>VLOOKUP(A:A,'[2]FA Clients Total'!$1:$1048576,3,0)</f>
        <v>#N/A</v>
      </c>
    </row>
    <row r="50" spans="1:23" ht="27.95" hidden="1" customHeight="1" x14ac:dyDescent="0.25">
      <c r="A50" s="26">
        <f>Feuil1!$G50</f>
        <v>170015</v>
      </c>
      <c r="C50" s="12" t="s">
        <v>106</v>
      </c>
      <c r="E50" t="s">
        <v>107</v>
      </c>
      <c r="G50" s="28">
        <v>170015</v>
      </c>
      <c r="H50" s="55">
        <v>3898.3</v>
      </c>
      <c r="I50" s="5">
        <v>42751</v>
      </c>
      <c r="U50" s="33" t="e">
        <f>VLOOKUP(A:A,'[1]FA Clients Total'!$A$1:$IV$65536,2,0)</f>
        <v>#N/A</v>
      </c>
      <c r="V50" s="37">
        <f>VLOOKUP(A:A,'[2]FA Clients Total'!$1:$1048576,3,0)</f>
        <v>42753</v>
      </c>
      <c r="W50" s="37">
        <f>VLOOKUP(A:A,'[2]FA Clients Total'!$1:$1048576,3,0)</f>
        <v>42753</v>
      </c>
    </row>
    <row r="51" spans="1:23" ht="27.95" hidden="1" customHeight="1" x14ac:dyDescent="0.25">
      <c r="A51" s="26">
        <f>Feuil1!$G51</f>
        <v>170013</v>
      </c>
      <c r="C51" s="7" t="s">
        <v>108</v>
      </c>
      <c r="D51" s="14" t="s">
        <v>109</v>
      </c>
      <c r="E51" t="s">
        <v>97</v>
      </c>
      <c r="G51" s="28">
        <v>170013</v>
      </c>
      <c r="H51" s="55">
        <v>984.6</v>
      </c>
      <c r="I51" s="5">
        <v>42748</v>
      </c>
      <c r="J51" s="1" t="s">
        <v>19</v>
      </c>
      <c r="K51" s="5">
        <v>42748</v>
      </c>
      <c r="L51" s="1" t="s">
        <v>19</v>
      </c>
      <c r="P51" s="9">
        <v>42782</v>
      </c>
      <c r="U51" s="33" t="e">
        <f>VLOOKUP(A:A,'[1]FA Clients Total'!$A$1:$IV$65536,2,0)</f>
        <v>#N/A</v>
      </c>
      <c r="V51" s="37">
        <f>VLOOKUP(A:A,'[2]FA Clients Total'!$1:$1048576,3,0)</f>
        <v>42782</v>
      </c>
      <c r="W51" s="37">
        <f>VLOOKUP(A:A,'[2]FA Clients Total'!$1:$1048576,3,0)</f>
        <v>42782</v>
      </c>
    </row>
    <row r="52" spans="1:23" ht="27.95" hidden="1" customHeight="1" x14ac:dyDescent="0.25">
      <c r="A52" s="26">
        <f>Feuil1!$G52</f>
        <v>170016</v>
      </c>
      <c r="C52" s="7" t="s">
        <v>110</v>
      </c>
      <c r="E52" t="s">
        <v>97</v>
      </c>
      <c r="G52" s="28">
        <v>170016</v>
      </c>
      <c r="H52" s="55">
        <v>480.6</v>
      </c>
      <c r="I52" s="5">
        <v>42751</v>
      </c>
      <c r="J52" s="1" t="s">
        <v>19</v>
      </c>
      <c r="K52" s="5">
        <v>42751</v>
      </c>
      <c r="L52" s="1" t="s">
        <v>19</v>
      </c>
      <c r="P52" s="8" t="s">
        <v>111</v>
      </c>
      <c r="U52" s="33" t="e">
        <f>VLOOKUP(A:A,'[1]FA Clients Total'!$A$1:$IV$65536,2,0)</f>
        <v>#N/A</v>
      </c>
      <c r="V52" s="37">
        <f>VLOOKUP(A:A,'[2]FA Clients Total'!$1:$1048576,3,0)</f>
        <v>42755</v>
      </c>
      <c r="W52" s="37">
        <f>VLOOKUP(A:A,'[2]FA Clients Total'!$1:$1048576,3,0)</f>
        <v>42755</v>
      </c>
    </row>
    <row r="53" spans="1:23" ht="27.95" hidden="1" customHeight="1" x14ac:dyDescent="0.25">
      <c r="A53" s="26">
        <f>Feuil1!$G53</f>
        <v>0</v>
      </c>
      <c r="C53" s="7" t="s">
        <v>112</v>
      </c>
      <c r="U53" s="33" t="e">
        <f>VLOOKUP(A:A,'[1]FA Clients Total'!$A$1:$IV$65536,2,0)</f>
        <v>#N/A</v>
      </c>
      <c r="V53" s="37">
        <f>VLOOKUP(A:A,'[2]FA Clients Total'!$1:$1048576,3,0)</f>
        <v>42879</v>
      </c>
      <c r="W53" s="37">
        <f>VLOOKUP(A:A,'[2]FA Clients Total'!$1:$1048576,3,0)</f>
        <v>42879</v>
      </c>
    </row>
    <row r="54" spans="1:23" ht="27.95" hidden="1" customHeight="1" x14ac:dyDescent="0.25">
      <c r="A54" s="26">
        <f>Feuil1!$G54</f>
        <v>170019</v>
      </c>
      <c r="C54" s="7" t="s">
        <v>113</v>
      </c>
      <c r="E54" t="s">
        <v>18</v>
      </c>
      <c r="G54" s="28">
        <v>170019</v>
      </c>
      <c r="H54" s="55">
        <v>158.4</v>
      </c>
      <c r="I54" s="5">
        <v>42751</v>
      </c>
      <c r="J54" s="1" t="s">
        <v>19</v>
      </c>
      <c r="K54" s="5">
        <v>42751</v>
      </c>
      <c r="L54" s="1" t="s">
        <v>19</v>
      </c>
      <c r="P54" s="9">
        <v>42752</v>
      </c>
      <c r="U54" s="33" t="e">
        <f>VLOOKUP(A:A,'[1]FA Clients Total'!$A$1:$IV$65536,2,0)</f>
        <v>#N/A</v>
      </c>
      <c r="V54" s="37">
        <f>VLOOKUP(A:A,'[2]FA Clients Total'!$1:$1048576,3,0)</f>
        <v>42752</v>
      </c>
      <c r="W54" s="37">
        <f>VLOOKUP(A:A,'[2]FA Clients Total'!$1:$1048576,3,0)</f>
        <v>42752</v>
      </c>
    </row>
    <row r="55" spans="1:23" ht="27.95" hidden="1" customHeight="1" x14ac:dyDescent="0.25">
      <c r="A55" s="26">
        <f>Feuil1!$G55</f>
        <v>170017</v>
      </c>
      <c r="C55" s="7" t="s">
        <v>114</v>
      </c>
      <c r="E55" t="s">
        <v>18</v>
      </c>
      <c r="G55" s="28">
        <v>170017</v>
      </c>
      <c r="H55" s="55">
        <v>183.5</v>
      </c>
      <c r="I55" s="5">
        <v>42751</v>
      </c>
      <c r="J55" s="1" t="s">
        <v>19</v>
      </c>
      <c r="K55" s="5">
        <v>42751</v>
      </c>
      <c r="L55" s="1" t="s">
        <v>19</v>
      </c>
      <c r="P55" s="8" t="s">
        <v>115</v>
      </c>
      <c r="U55" s="33" t="e">
        <f>VLOOKUP(A:A,'[1]FA Clients Total'!$A$1:$IV$65536,2,0)</f>
        <v>#N/A</v>
      </c>
      <c r="V55" s="37">
        <f>VLOOKUP(A:A,'[2]FA Clients Total'!$1:$1048576,3,0)</f>
        <v>42755</v>
      </c>
      <c r="W55" s="37">
        <f>VLOOKUP(A:A,'[2]FA Clients Total'!$1:$1048576,3,0)</f>
        <v>42755</v>
      </c>
    </row>
    <row r="56" spans="1:23" ht="27.95" hidden="1" customHeight="1" x14ac:dyDescent="0.25">
      <c r="A56" s="26">
        <f>Feuil1!$G56</f>
        <v>170018</v>
      </c>
      <c r="C56" s="7" t="s">
        <v>30</v>
      </c>
      <c r="D56" t="s">
        <v>90</v>
      </c>
      <c r="E56" t="s">
        <v>116</v>
      </c>
      <c r="G56" s="28">
        <v>170018</v>
      </c>
      <c r="H56" s="55">
        <v>371.05</v>
      </c>
      <c r="I56" s="5">
        <v>42751</v>
      </c>
      <c r="J56" s="1" t="s">
        <v>19</v>
      </c>
      <c r="K56" s="5">
        <v>42752</v>
      </c>
      <c r="L56" s="1" t="s">
        <v>19</v>
      </c>
      <c r="P56" s="9">
        <v>42752</v>
      </c>
      <c r="U56" s="33" t="e">
        <f>VLOOKUP(A:A,'[1]FA Clients Total'!$A$1:$IV$65536,2,0)</f>
        <v>#N/A</v>
      </c>
      <c r="V56" s="37">
        <f>VLOOKUP(A:A,'[2]FA Clients Total'!$1:$1048576,3,0)</f>
        <v>42755</v>
      </c>
      <c r="W56" s="37">
        <f>VLOOKUP(A:A,'[2]FA Clients Total'!$1:$1048576,3,0)</f>
        <v>42755</v>
      </c>
    </row>
    <row r="57" spans="1:23" ht="27.95" hidden="1" customHeight="1" x14ac:dyDescent="0.25">
      <c r="A57" s="26">
        <f>Feuil1!$G57</f>
        <v>170022</v>
      </c>
      <c r="C57" s="7" t="s">
        <v>117</v>
      </c>
      <c r="D57" t="s">
        <v>118</v>
      </c>
      <c r="E57" t="s">
        <v>97</v>
      </c>
      <c r="G57" s="28">
        <v>170022</v>
      </c>
      <c r="H57" s="55">
        <v>78</v>
      </c>
      <c r="I57" s="5">
        <v>42752</v>
      </c>
      <c r="J57" s="1" t="s">
        <v>85</v>
      </c>
      <c r="K57" s="5">
        <v>42752</v>
      </c>
      <c r="L57" s="1" t="s">
        <v>85</v>
      </c>
      <c r="P57" s="9">
        <v>42752</v>
      </c>
      <c r="U57" s="33" t="e">
        <f>VLOOKUP(A:A,'[1]FA Clients Total'!$A$1:$IV$65536,2,0)</f>
        <v>#N/A</v>
      </c>
      <c r="V57" s="37">
        <f>VLOOKUP(A:A,'[2]FA Clients Total'!$1:$1048576,3,0)</f>
        <v>42753</v>
      </c>
      <c r="W57" s="37">
        <f>VLOOKUP(A:A,'[2]FA Clients Total'!$1:$1048576,3,0)</f>
        <v>42753</v>
      </c>
    </row>
    <row r="58" spans="1:23" ht="27.95" hidden="1" customHeight="1" x14ac:dyDescent="0.25">
      <c r="A58" s="26">
        <f>Feuil1!$G58</f>
        <v>170020</v>
      </c>
      <c r="C58" t="s">
        <v>119</v>
      </c>
      <c r="E58" t="s">
        <v>41</v>
      </c>
      <c r="G58" s="28">
        <v>170020</v>
      </c>
      <c r="H58" s="55">
        <v>3514.4</v>
      </c>
      <c r="I58" s="5">
        <v>42752</v>
      </c>
      <c r="J58" s="1" t="s">
        <v>85</v>
      </c>
      <c r="K58" s="5">
        <v>42752</v>
      </c>
      <c r="L58" s="1" t="s">
        <v>85</v>
      </c>
      <c r="P58" s="8" t="s">
        <v>52</v>
      </c>
      <c r="U58" s="33" t="e">
        <f>VLOOKUP(A:A,'[1]FA Clients Total'!$A$1:$IV$65536,2,0)</f>
        <v>#N/A</v>
      </c>
      <c r="V58" s="37">
        <f>VLOOKUP(A:A,'[2]FA Clients Total'!$1:$1048576,3,0)</f>
        <v>42755</v>
      </c>
      <c r="W58" s="37">
        <f>VLOOKUP(A:A,'[2]FA Clients Total'!$1:$1048576,3,0)</f>
        <v>42755</v>
      </c>
    </row>
    <row r="59" spans="1:23" ht="27.95" hidden="1" customHeight="1" x14ac:dyDescent="0.25">
      <c r="A59" s="26">
        <f>Feuil1!$G59</f>
        <v>170025</v>
      </c>
      <c r="C59" s="15" t="s">
        <v>120</v>
      </c>
      <c r="D59" s="16"/>
      <c r="E59" s="16" t="s">
        <v>18</v>
      </c>
      <c r="F59" s="16"/>
      <c r="G59" s="29">
        <v>170025</v>
      </c>
      <c r="H59" s="55">
        <v>1036</v>
      </c>
      <c r="I59" s="5">
        <v>42752</v>
      </c>
      <c r="J59" s="1" t="s">
        <v>85</v>
      </c>
      <c r="K59" s="5">
        <v>42752</v>
      </c>
      <c r="L59" s="1" t="s">
        <v>85</v>
      </c>
      <c r="P59" s="8" t="s">
        <v>78</v>
      </c>
      <c r="U59" s="33" t="e">
        <f>VLOOKUP(A:A,'[1]FA Clients Total'!$A$1:$IV$65536,2,0)</f>
        <v>#N/A</v>
      </c>
      <c r="V59" s="37">
        <f>VLOOKUP(A:A,'[2]FA Clients Total'!$1:$1048576,3,0)</f>
        <v>42755</v>
      </c>
      <c r="W59" s="37">
        <f>VLOOKUP(A:A,'[2]FA Clients Total'!$1:$1048576,3,0)</f>
        <v>42755</v>
      </c>
    </row>
    <row r="60" spans="1:23" ht="27.95" hidden="1" customHeight="1" x14ac:dyDescent="0.25">
      <c r="A60" s="26">
        <f>Feuil1!$G60</f>
        <v>170024</v>
      </c>
      <c r="C60" s="15" t="s">
        <v>121</v>
      </c>
      <c r="D60" s="16"/>
      <c r="E60" s="16" t="s">
        <v>48</v>
      </c>
      <c r="F60" s="16"/>
      <c r="G60" s="29">
        <v>170024</v>
      </c>
      <c r="H60" s="55">
        <v>36</v>
      </c>
      <c r="I60" s="5">
        <v>42753</v>
      </c>
      <c r="U60" s="33" t="e">
        <f>VLOOKUP(A:A,'[1]FA Clients Total'!$A$1:$IV$65536,2,0)</f>
        <v>#N/A</v>
      </c>
      <c r="V60" s="37">
        <f>VLOOKUP(A:A,'[2]FA Clients Total'!$1:$1048576,3,0)</f>
        <v>42970</v>
      </c>
      <c r="W60" s="37">
        <f>VLOOKUP(A:A,'[2]FA Clients Total'!$1:$1048576,3,0)</f>
        <v>42970</v>
      </c>
    </row>
    <row r="61" spans="1:23" ht="27.95" hidden="1" customHeight="1" x14ac:dyDescent="0.25">
      <c r="A61" s="26">
        <f>Feuil1!$G61</f>
        <v>170023</v>
      </c>
      <c r="C61" s="7" t="s">
        <v>30</v>
      </c>
      <c r="D61" t="s">
        <v>122</v>
      </c>
      <c r="E61" t="s">
        <v>123</v>
      </c>
      <c r="G61" s="28">
        <v>170023</v>
      </c>
      <c r="H61" s="55">
        <v>740.7</v>
      </c>
      <c r="I61" s="5">
        <v>42752</v>
      </c>
      <c r="J61" s="1" t="s">
        <v>19</v>
      </c>
      <c r="K61" s="5">
        <v>42753</v>
      </c>
      <c r="L61" s="1" t="s">
        <v>124</v>
      </c>
      <c r="P61" s="9">
        <v>42768</v>
      </c>
      <c r="U61" s="33" t="e">
        <f>VLOOKUP(A:A,'[1]FA Clients Total'!$A$1:$IV$65536,2,0)</f>
        <v>#N/A</v>
      </c>
      <c r="V61" s="37">
        <f>VLOOKUP(A:A,'[2]FA Clients Total'!$1:$1048576,3,0)</f>
        <v>42769</v>
      </c>
      <c r="W61" s="37">
        <f>VLOOKUP(A:A,'[2]FA Clients Total'!$1:$1048576,3,0)</f>
        <v>42769</v>
      </c>
    </row>
    <row r="62" spans="1:23" ht="27.95" hidden="1" customHeight="1" x14ac:dyDescent="0.25">
      <c r="A62" s="26">
        <f>Feuil1!$G62</f>
        <v>170021</v>
      </c>
      <c r="C62" s="7" t="s">
        <v>125</v>
      </c>
      <c r="D62" t="s">
        <v>126</v>
      </c>
      <c r="E62" t="s">
        <v>18</v>
      </c>
      <c r="G62" s="28">
        <v>170021</v>
      </c>
      <c r="H62" s="55">
        <v>133.5</v>
      </c>
      <c r="I62" s="5">
        <v>42752</v>
      </c>
      <c r="J62" s="1" t="s">
        <v>19</v>
      </c>
      <c r="K62" s="5">
        <v>42752</v>
      </c>
      <c r="M62" s="1" t="s">
        <v>19</v>
      </c>
      <c r="N62" s="9">
        <v>42753</v>
      </c>
      <c r="P62" s="9">
        <v>42753</v>
      </c>
      <c r="U62" s="33" t="e">
        <f>VLOOKUP(A:A,'[1]FA Clients Total'!$A$1:$IV$65536,2,0)</f>
        <v>#N/A</v>
      </c>
      <c r="V62" s="37">
        <f>VLOOKUP(A:A,'[2]FA Clients Total'!$1:$1048576,3,0)</f>
        <v>42755</v>
      </c>
      <c r="W62" s="37">
        <f>VLOOKUP(A:A,'[2]FA Clients Total'!$1:$1048576,3,0)</f>
        <v>42755</v>
      </c>
    </row>
    <row r="63" spans="1:23" ht="27.95" hidden="1" customHeight="1" x14ac:dyDescent="0.25">
      <c r="A63" s="26">
        <f>Feuil1!$G63</f>
        <v>170026</v>
      </c>
      <c r="C63" s="15" t="s">
        <v>127</v>
      </c>
      <c r="D63" s="16"/>
      <c r="E63" s="16" t="s">
        <v>103</v>
      </c>
      <c r="F63" s="16"/>
      <c r="G63" s="29">
        <v>170026</v>
      </c>
      <c r="H63" s="57">
        <v>8589</v>
      </c>
      <c r="I63" s="5">
        <v>42753</v>
      </c>
      <c r="J63" s="1" t="s">
        <v>19</v>
      </c>
      <c r="K63" s="5">
        <v>42758</v>
      </c>
      <c r="L63" s="1" t="s">
        <v>20</v>
      </c>
      <c r="P63" s="9">
        <v>42769</v>
      </c>
      <c r="U63" s="33" t="e">
        <f>VLOOKUP(A:A,'[1]FA Clients Total'!$A$1:$IV$65536,2,0)</f>
        <v>#N/A</v>
      </c>
      <c r="V63" s="37">
        <f>VLOOKUP(A:A,'[2]FA Clients Total'!$1:$1048576,3,0)</f>
        <v>42766</v>
      </c>
      <c r="W63" s="37">
        <f>VLOOKUP(A:A,'[2]FA Clients Total'!$1:$1048576,3,0)</f>
        <v>42766</v>
      </c>
    </row>
    <row r="64" spans="1:23" ht="27.95" hidden="1" customHeight="1" x14ac:dyDescent="0.25">
      <c r="A64" s="26">
        <f>Feuil1!$G64</f>
        <v>170029</v>
      </c>
      <c r="C64" s="7" t="s">
        <v>128</v>
      </c>
      <c r="D64" t="s">
        <v>129</v>
      </c>
      <c r="E64" t="s">
        <v>41</v>
      </c>
      <c r="G64" s="28">
        <v>170029</v>
      </c>
      <c r="H64" s="55">
        <v>3028.35</v>
      </c>
      <c r="I64" s="5">
        <v>42753</v>
      </c>
      <c r="J64" s="1" t="s">
        <v>19</v>
      </c>
      <c r="K64" s="5">
        <v>42755</v>
      </c>
      <c r="L64" s="1" t="s">
        <v>19</v>
      </c>
      <c r="M64" s="18" t="s">
        <v>19</v>
      </c>
      <c r="P64" s="9">
        <v>42767</v>
      </c>
      <c r="U64" s="33" t="e">
        <f>VLOOKUP(A:A,'[1]FA Clients Total'!$A$1:$IV$65536,2,0)</f>
        <v>#N/A</v>
      </c>
      <c r="V64" s="37">
        <f>VLOOKUP(A:A,'[2]FA Clients Total'!$1:$1048576,3,0)</f>
        <v>42766</v>
      </c>
      <c r="W64" s="37">
        <f>VLOOKUP(A:A,'[2]FA Clients Total'!$1:$1048576,3,0)</f>
        <v>42766</v>
      </c>
    </row>
    <row r="65" spans="1:23" ht="27.95" hidden="1" customHeight="1" x14ac:dyDescent="0.25">
      <c r="A65" s="26">
        <f>Feuil1!$G65</f>
        <v>170028</v>
      </c>
      <c r="C65" s="17" t="s">
        <v>100</v>
      </c>
      <c r="E65" t="s">
        <v>18</v>
      </c>
      <c r="G65" s="28">
        <v>170028</v>
      </c>
      <c r="H65" s="55">
        <v>3217</v>
      </c>
      <c r="I65" s="5">
        <v>42753</v>
      </c>
      <c r="J65" s="1" t="s">
        <v>19</v>
      </c>
      <c r="K65" s="5">
        <v>42753</v>
      </c>
      <c r="M65" s="1" t="s">
        <v>19</v>
      </c>
      <c r="N65" s="8" t="s">
        <v>130</v>
      </c>
      <c r="P65" s="8" t="s">
        <v>131</v>
      </c>
      <c r="U65" s="33" t="e">
        <f>VLOOKUP(A:A,'[1]FA Clients Total'!$A$1:$IV$65536,2,0)</f>
        <v>#N/A</v>
      </c>
      <c r="V65" s="37">
        <f>VLOOKUP(A:A,'[2]FA Clients Total'!$1:$1048576,3,0)</f>
        <v>42794</v>
      </c>
      <c r="W65" s="37">
        <f>VLOOKUP(A:A,'[2]FA Clients Total'!$1:$1048576,3,0)</f>
        <v>42794</v>
      </c>
    </row>
    <row r="66" spans="1:23" ht="27.95" hidden="1" customHeight="1" x14ac:dyDescent="0.25">
      <c r="A66" s="26" t="str">
        <f>Feuil1!$G66</f>
        <v xml:space="preserve">repondu par mail </v>
      </c>
      <c r="C66" s="7" t="s">
        <v>132</v>
      </c>
      <c r="E66" t="s">
        <v>133</v>
      </c>
      <c r="G66" s="28" t="s">
        <v>134</v>
      </c>
      <c r="S66" s="1" t="s">
        <v>19</v>
      </c>
      <c r="U66" s="33" t="e">
        <f>VLOOKUP(A:A,'[1]FA Clients Total'!$A$1:$IV$65536,2,0)</f>
        <v>#N/A</v>
      </c>
      <c r="V66" s="37" t="e">
        <f>VLOOKUP(A:A,'[2]FA Clients Total'!$1:$1048576,3,0)</f>
        <v>#N/A</v>
      </c>
      <c r="W66" s="37" t="e">
        <f>VLOOKUP(A:A,'[2]FA Clients Total'!$1:$1048576,3,0)</f>
        <v>#N/A</v>
      </c>
    </row>
    <row r="67" spans="1:23" ht="27.95" hidden="1" customHeight="1" x14ac:dyDescent="0.25">
      <c r="A67" s="26">
        <f>Feuil1!$G67</f>
        <v>170027</v>
      </c>
      <c r="C67" s="7" t="s">
        <v>135</v>
      </c>
      <c r="E67" t="s">
        <v>97</v>
      </c>
      <c r="G67" s="28">
        <v>170027</v>
      </c>
      <c r="H67" s="55">
        <v>780.3</v>
      </c>
      <c r="I67" s="5">
        <v>42753</v>
      </c>
      <c r="J67" s="1" t="s">
        <v>19</v>
      </c>
      <c r="K67" s="5">
        <v>42753</v>
      </c>
      <c r="L67" s="1" t="s">
        <v>19</v>
      </c>
      <c r="P67" s="9">
        <v>42754</v>
      </c>
      <c r="U67" s="33" t="e">
        <f>VLOOKUP(A:A,'[1]FA Clients Total'!$A$1:$IV$65536,2,0)</f>
        <v>#N/A</v>
      </c>
      <c r="V67" s="37">
        <f>VLOOKUP(A:A,'[2]FA Clients Total'!$1:$1048576,3,0)</f>
        <v>42753</v>
      </c>
      <c r="W67" s="37">
        <f>VLOOKUP(A:A,'[2]FA Clients Total'!$1:$1048576,3,0)</f>
        <v>42753</v>
      </c>
    </row>
    <row r="68" spans="1:23" ht="27.95" hidden="1" customHeight="1" x14ac:dyDescent="0.25">
      <c r="A68" s="26">
        <f>Feuil1!$G68</f>
        <v>0</v>
      </c>
      <c r="C68" s="7" t="s">
        <v>136</v>
      </c>
      <c r="U68" s="33" t="e">
        <f>VLOOKUP(A:A,'[1]FA Clients Total'!$A$1:$IV$65536,2,0)</f>
        <v>#N/A</v>
      </c>
      <c r="V68" s="37">
        <f>VLOOKUP(A:A,'[2]FA Clients Total'!$1:$1048576,3,0)</f>
        <v>42879</v>
      </c>
      <c r="W68" s="37">
        <f>VLOOKUP(A:A,'[2]FA Clients Total'!$1:$1048576,3,0)</f>
        <v>42879</v>
      </c>
    </row>
    <row r="69" spans="1:23" ht="27.95" hidden="1" customHeight="1" x14ac:dyDescent="0.25">
      <c r="A69" s="26">
        <f>Feuil1!$G69</f>
        <v>170036</v>
      </c>
      <c r="C69" s="7" t="s">
        <v>138</v>
      </c>
      <c r="D69" t="s">
        <v>139</v>
      </c>
      <c r="E69" t="s">
        <v>18</v>
      </c>
      <c r="G69" s="28">
        <v>170036</v>
      </c>
      <c r="H69" s="55">
        <v>3841</v>
      </c>
      <c r="I69" s="5">
        <v>42755</v>
      </c>
      <c r="J69" s="1" t="s">
        <v>19</v>
      </c>
      <c r="K69" s="5">
        <v>42755</v>
      </c>
      <c r="P69" s="8" t="s">
        <v>140</v>
      </c>
      <c r="U69" s="33" t="e">
        <f>VLOOKUP(A:A,'[1]FA Clients Total'!$A$1:$IV$65536,2,0)</f>
        <v>#N/A</v>
      </c>
      <c r="V69" s="37">
        <f>VLOOKUP(A:A,'[2]FA Clients Total'!$1:$1048576,3,0)</f>
        <v>42776</v>
      </c>
      <c r="W69" s="37">
        <f>VLOOKUP(A:A,'[2]FA Clients Total'!$1:$1048576,3,0)</f>
        <v>42776</v>
      </c>
    </row>
    <row r="70" spans="1:23" ht="27.95" hidden="1" customHeight="1" x14ac:dyDescent="0.25">
      <c r="A70" s="26">
        <f>Feuil1!$G70</f>
        <v>196</v>
      </c>
      <c r="C70" s="7" t="s">
        <v>141</v>
      </c>
      <c r="E70" t="s">
        <v>97</v>
      </c>
      <c r="G70" s="28">
        <v>196</v>
      </c>
      <c r="H70" s="55" t="s">
        <v>142</v>
      </c>
      <c r="I70" s="1" t="s">
        <v>143</v>
      </c>
      <c r="J70" s="1" t="s">
        <v>19</v>
      </c>
      <c r="K70" s="1" t="s">
        <v>143</v>
      </c>
      <c r="L70" s="1" t="s">
        <v>124</v>
      </c>
      <c r="M70" s="1" t="s">
        <v>19</v>
      </c>
      <c r="N70" s="8" t="s">
        <v>144</v>
      </c>
      <c r="O70" s="8" t="s">
        <v>144</v>
      </c>
      <c r="P70" s="8" t="s">
        <v>144</v>
      </c>
      <c r="T70" s="1" t="s">
        <v>144</v>
      </c>
      <c r="U70" s="33" t="e">
        <f>VLOOKUP(A:A,'[1]FA Clients Total'!$A$1:$IV$65536,2,0)</f>
        <v>#N/A</v>
      </c>
      <c r="V70" s="37">
        <f>VLOOKUP(A:A,'[2]FA Clients Total'!$1:$1048576,3,0)</f>
        <v>42754</v>
      </c>
      <c r="W70" s="37">
        <f>VLOOKUP(A:A,'[2]FA Clients Total'!$1:$1048576,3,0)</f>
        <v>42754</v>
      </c>
    </row>
    <row r="71" spans="1:23" ht="27.95" hidden="1" customHeight="1" x14ac:dyDescent="0.25">
      <c r="A71" s="26">
        <f>Feuil1!$G71</f>
        <v>170047</v>
      </c>
      <c r="C71" s="7" t="s">
        <v>145</v>
      </c>
      <c r="E71" t="s">
        <v>97</v>
      </c>
      <c r="G71" s="28">
        <v>170047</v>
      </c>
      <c r="H71" s="55">
        <v>84.5</v>
      </c>
      <c r="I71" s="1" t="s">
        <v>143</v>
      </c>
      <c r="J71" s="1" t="s">
        <v>19</v>
      </c>
      <c r="K71" s="1" t="s">
        <v>143</v>
      </c>
      <c r="M71" s="1" t="s">
        <v>19</v>
      </c>
      <c r="N71" s="8" t="s">
        <v>173</v>
      </c>
      <c r="P71" s="8" t="s">
        <v>175</v>
      </c>
      <c r="S71" s="1" t="s">
        <v>19</v>
      </c>
      <c r="T71" s="35">
        <v>42754</v>
      </c>
      <c r="U71" s="33" t="e">
        <f>VLOOKUP(A:A,'[1]FA Clients Total'!$A$1:$IV$65536,2,0)</f>
        <v>#N/A</v>
      </c>
      <c r="V71" s="37">
        <f>VLOOKUP(A:A,'[2]FA Clients Total'!$1:$1048576,3,0)</f>
        <v>42754</v>
      </c>
      <c r="W71" s="37">
        <f>VLOOKUP(A:A,'[2]FA Clients Total'!$1:$1048576,3,0)</f>
        <v>42754</v>
      </c>
    </row>
    <row r="72" spans="1:23" ht="27.95" hidden="1" customHeight="1" x14ac:dyDescent="0.25">
      <c r="A72" s="26">
        <f>Feuil1!$G72</f>
        <v>7</v>
      </c>
      <c r="C72" s="7" t="s">
        <v>146</v>
      </c>
      <c r="E72" t="s">
        <v>48</v>
      </c>
      <c r="G72" s="28">
        <v>7</v>
      </c>
      <c r="H72" s="55" t="s">
        <v>147</v>
      </c>
      <c r="I72" s="1" t="s">
        <v>143</v>
      </c>
      <c r="S72" s="1" t="s">
        <v>19</v>
      </c>
      <c r="U72" s="33" t="e">
        <f>VLOOKUP(A:A,'[1]FA Clients Total'!$A$1:$IV$65536,2,0)</f>
        <v>#N/A</v>
      </c>
      <c r="V72" s="37" t="e">
        <f>VLOOKUP(A:A,'[2]FA Clients Total'!$1:$1048576,3,0)</f>
        <v>#N/A</v>
      </c>
      <c r="W72" s="37" t="e">
        <f>VLOOKUP(A:A,'[2]FA Clients Total'!$1:$1048576,3,0)</f>
        <v>#N/A</v>
      </c>
    </row>
    <row r="73" spans="1:23" ht="27.95" hidden="1" customHeight="1" x14ac:dyDescent="0.25">
      <c r="A73" s="26">
        <f>Feuil1!$G73</f>
        <v>455</v>
      </c>
      <c r="C73" s="7" t="s">
        <v>148</v>
      </c>
      <c r="D73" t="s">
        <v>149</v>
      </c>
      <c r="E73" t="s">
        <v>97</v>
      </c>
      <c r="G73" s="28">
        <v>455</v>
      </c>
      <c r="H73" s="55">
        <v>169</v>
      </c>
      <c r="I73" s="1" t="s">
        <v>143</v>
      </c>
      <c r="J73" s="1" t="s">
        <v>19</v>
      </c>
      <c r="K73" s="1" t="s">
        <v>143</v>
      </c>
      <c r="L73" s="1" t="s">
        <v>124</v>
      </c>
      <c r="M73" s="1" t="s">
        <v>19</v>
      </c>
      <c r="N73" s="8" t="s">
        <v>150</v>
      </c>
      <c r="O73" s="8" t="s">
        <v>150</v>
      </c>
      <c r="P73" s="8" t="s">
        <v>150</v>
      </c>
      <c r="S73" s="1" t="s">
        <v>19</v>
      </c>
      <c r="T73" s="34" t="s">
        <v>150</v>
      </c>
      <c r="U73" s="33" t="e">
        <f>VLOOKUP(A:A,'[1]FA Clients Total'!$A$1:$IV$65536,2,0)</f>
        <v>#N/A</v>
      </c>
      <c r="V73" s="37">
        <f>VLOOKUP(A:A,'[2]FA Clients Total'!$1:$1048576,3,0)</f>
        <v>42754</v>
      </c>
      <c r="W73" s="37">
        <f>VLOOKUP(A:A,'[2]FA Clients Total'!$1:$1048576,3,0)</f>
        <v>42754</v>
      </c>
    </row>
    <row r="74" spans="1:23" ht="27.95" hidden="1" customHeight="1" x14ac:dyDescent="0.25">
      <c r="A74" s="26">
        <f>Feuil1!$G74</f>
        <v>170033</v>
      </c>
      <c r="C74" s="7" t="s">
        <v>151</v>
      </c>
      <c r="D74" t="s">
        <v>152</v>
      </c>
      <c r="E74" t="s">
        <v>18</v>
      </c>
      <c r="G74" s="28">
        <v>170033</v>
      </c>
      <c r="H74" s="55">
        <v>861.9</v>
      </c>
      <c r="I74" s="5">
        <v>42754</v>
      </c>
      <c r="J74" s="1" t="s">
        <v>19</v>
      </c>
      <c r="K74" s="5">
        <v>42754</v>
      </c>
      <c r="L74" s="1" t="s">
        <v>19</v>
      </c>
      <c r="P74" s="9">
        <v>42755</v>
      </c>
      <c r="U74" s="33" t="e">
        <f>VLOOKUP(A:A,'[1]FA Clients Total'!$A$1:$IV$65536,2,0)</f>
        <v>#N/A</v>
      </c>
      <c r="V74" s="37">
        <f>VLOOKUP(A:A,'[2]FA Clients Total'!$1:$1048576,3,0)</f>
        <v>42758</v>
      </c>
      <c r="W74" s="37">
        <f>VLOOKUP(A:A,'[2]FA Clients Total'!$1:$1048576,3,0)</f>
        <v>42758</v>
      </c>
    </row>
    <row r="75" spans="1:23" ht="27.95" hidden="1" customHeight="1" x14ac:dyDescent="0.25">
      <c r="A75" s="26">
        <f>Feuil1!$G75</f>
        <v>170034</v>
      </c>
      <c r="C75" s="7" t="s">
        <v>153</v>
      </c>
      <c r="E75" t="s">
        <v>18</v>
      </c>
      <c r="G75" s="28">
        <v>170034</v>
      </c>
      <c r="H75" s="55">
        <v>86.4</v>
      </c>
      <c r="I75" s="5">
        <v>42755</v>
      </c>
      <c r="J75" s="1" t="s">
        <v>85</v>
      </c>
      <c r="K75" s="5">
        <v>42755</v>
      </c>
      <c r="L75" s="1" t="s">
        <v>85</v>
      </c>
      <c r="P75" s="9">
        <v>42755</v>
      </c>
      <c r="U75" s="33" t="e">
        <f>VLOOKUP(A:A,'[1]FA Clients Total'!$A$1:$IV$65536,2,0)</f>
        <v>#N/A</v>
      </c>
      <c r="V75" s="37">
        <f>VLOOKUP(A:A,'[2]FA Clients Total'!$1:$1048576,3,0)</f>
        <v>42758</v>
      </c>
      <c r="W75" s="37">
        <f>VLOOKUP(A:A,'[2]FA Clients Total'!$1:$1048576,3,0)</f>
        <v>42758</v>
      </c>
    </row>
    <row r="76" spans="1:23" ht="27.95" hidden="1" customHeight="1" x14ac:dyDescent="0.25">
      <c r="A76" s="26">
        <f>Feuil1!$G76</f>
        <v>170035</v>
      </c>
      <c r="C76" s="7" t="s">
        <v>154</v>
      </c>
      <c r="E76" t="s">
        <v>18</v>
      </c>
      <c r="G76" s="28">
        <v>170035</v>
      </c>
      <c r="H76" s="55">
        <v>476.9</v>
      </c>
      <c r="I76" s="5">
        <v>42755</v>
      </c>
      <c r="J76" s="1" t="s">
        <v>19</v>
      </c>
      <c r="K76" s="5">
        <v>42755</v>
      </c>
      <c r="M76" s="1" t="s">
        <v>19</v>
      </c>
      <c r="N76" s="9">
        <v>42758</v>
      </c>
      <c r="P76" s="8" t="s">
        <v>78</v>
      </c>
      <c r="U76" s="33" t="e">
        <f>VLOOKUP(A:A,'[1]FA Clients Total'!$A$1:$IV$65536,2,0)</f>
        <v>#N/A</v>
      </c>
      <c r="V76" s="37">
        <f>VLOOKUP(A:A,'[2]FA Clients Total'!$1:$1048576,3,0)</f>
        <v>42761</v>
      </c>
      <c r="W76" s="37">
        <f>VLOOKUP(A:A,'[2]FA Clients Total'!$1:$1048576,3,0)</f>
        <v>42761</v>
      </c>
    </row>
    <row r="77" spans="1:23" ht="39.950000000000003" hidden="1" customHeight="1" x14ac:dyDescent="0.25">
      <c r="A77" s="26">
        <f>Feuil1!$G77</f>
        <v>170039</v>
      </c>
      <c r="C77" s="12" t="s">
        <v>155</v>
      </c>
      <c r="D77" s="21"/>
      <c r="E77" s="21" t="s">
        <v>18</v>
      </c>
      <c r="F77" s="21"/>
      <c r="G77" s="30">
        <v>170039</v>
      </c>
      <c r="H77" s="58">
        <v>340</v>
      </c>
      <c r="I77" s="23">
        <v>42759</v>
      </c>
      <c r="J77" s="22" t="s">
        <v>19</v>
      </c>
      <c r="K77" s="23">
        <v>41663</v>
      </c>
      <c r="L77" s="22"/>
      <c r="M77" s="22" t="s">
        <v>85</v>
      </c>
      <c r="N77" s="24" t="s">
        <v>173</v>
      </c>
      <c r="O77" s="24"/>
      <c r="P77" s="24" t="s">
        <v>174</v>
      </c>
      <c r="Q77" s="24"/>
      <c r="R77" s="24"/>
      <c r="S77" s="22"/>
      <c r="T77" s="22"/>
      <c r="U77" s="33" t="e">
        <f>VLOOKUP(A:A,'[1]FA Clients Total'!$A$1:$IV$65536,2,0)</f>
        <v>#N/A</v>
      </c>
      <c r="V77" s="37">
        <f>VLOOKUP(A:A,'[2]FA Clients Total'!$1:$1048576,3,0)</f>
        <v>42761</v>
      </c>
      <c r="W77" s="37">
        <f>VLOOKUP(A:A,'[2]FA Clients Total'!$1:$1048576,3,0)</f>
        <v>42761</v>
      </c>
    </row>
    <row r="78" spans="1:23" ht="27.95" hidden="1" customHeight="1" x14ac:dyDescent="0.25">
      <c r="A78" s="26">
        <f>Feuil1!$G78</f>
        <v>170053</v>
      </c>
      <c r="C78" s="7" t="s">
        <v>156</v>
      </c>
      <c r="E78" t="s">
        <v>18</v>
      </c>
      <c r="G78" s="28">
        <v>170053</v>
      </c>
      <c r="H78" s="55">
        <v>1878</v>
      </c>
      <c r="I78" s="5">
        <v>42760</v>
      </c>
      <c r="J78" s="1" t="s">
        <v>19</v>
      </c>
      <c r="K78" s="5">
        <v>42760</v>
      </c>
      <c r="L78" s="1" t="s">
        <v>20</v>
      </c>
      <c r="M78" s="1" t="s">
        <v>19</v>
      </c>
      <c r="N78" s="9">
        <v>42761</v>
      </c>
      <c r="P78" s="8" t="s">
        <v>140</v>
      </c>
      <c r="U78" s="33" t="e">
        <f>VLOOKUP(A:A,'[1]FA Clients Total'!$A$1:$IV$65536,2,0)</f>
        <v>#N/A</v>
      </c>
      <c r="V78" s="37">
        <f>VLOOKUP(A:A,'[2]FA Clients Total'!$1:$1048576,3,0)</f>
        <v>42765</v>
      </c>
      <c r="W78" s="37">
        <f>VLOOKUP(A:A,'[2]FA Clients Total'!$1:$1048576,3,0)</f>
        <v>42765</v>
      </c>
    </row>
    <row r="79" spans="1:23" ht="27.95" hidden="1" customHeight="1" x14ac:dyDescent="0.25">
      <c r="A79" s="26">
        <f>Feuil1!$G79</f>
        <v>170054</v>
      </c>
      <c r="C79" s="7" t="s">
        <v>157</v>
      </c>
      <c r="D79" t="s">
        <v>158</v>
      </c>
      <c r="E79" t="s">
        <v>97</v>
      </c>
      <c r="G79" s="28">
        <v>170054</v>
      </c>
      <c r="H79" s="55">
        <v>114</v>
      </c>
      <c r="I79" s="5">
        <v>42760</v>
      </c>
      <c r="J79" s="1" t="s">
        <v>19</v>
      </c>
      <c r="K79" s="5">
        <v>42737</v>
      </c>
      <c r="L79" s="1" t="s">
        <v>19</v>
      </c>
      <c r="P79" s="9">
        <v>42762</v>
      </c>
      <c r="U79" s="33" t="e">
        <f>VLOOKUP(A:A,'[1]FA Clients Total'!$A$1:$IV$65536,2,0)</f>
        <v>#N/A</v>
      </c>
      <c r="V79" s="37">
        <f>VLOOKUP(A:A,'[2]FA Clients Total'!$1:$1048576,3,0)</f>
        <v>42762</v>
      </c>
      <c r="W79" s="37">
        <f>VLOOKUP(A:A,'[2]FA Clients Total'!$1:$1048576,3,0)</f>
        <v>42762</v>
      </c>
    </row>
    <row r="80" spans="1:23" ht="27.95" hidden="1" customHeight="1" x14ac:dyDescent="0.25">
      <c r="A80" s="26">
        <f>Feuil1!$G80</f>
        <v>0</v>
      </c>
      <c r="C80" s="7" t="s">
        <v>159</v>
      </c>
      <c r="D80" t="s">
        <v>160</v>
      </c>
      <c r="E80" t="s">
        <v>48</v>
      </c>
      <c r="U80" s="33" t="e">
        <f>VLOOKUP(A:A,'[1]FA Clients Total'!$A$1:$IV$65536,2,0)</f>
        <v>#N/A</v>
      </c>
      <c r="V80" s="37">
        <f>VLOOKUP(A:A,'[2]FA Clients Total'!$1:$1048576,3,0)</f>
        <v>42879</v>
      </c>
      <c r="W80" s="37">
        <f>VLOOKUP(A:A,'[2]FA Clients Total'!$1:$1048576,3,0)</f>
        <v>42879</v>
      </c>
    </row>
    <row r="81" spans="1:23" ht="27.95" hidden="1" customHeight="1" x14ac:dyDescent="0.25">
      <c r="A81" s="26">
        <f>Feuil1!$G81</f>
        <v>170030</v>
      </c>
      <c r="C81" s="7" t="s">
        <v>161</v>
      </c>
      <c r="E81" t="s">
        <v>48</v>
      </c>
      <c r="G81" s="28">
        <v>170030</v>
      </c>
      <c r="H81" s="55" t="s">
        <v>162</v>
      </c>
      <c r="I81" s="5">
        <v>42752</v>
      </c>
      <c r="J81" s="1" t="s">
        <v>19</v>
      </c>
      <c r="K81" s="5">
        <v>42755</v>
      </c>
      <c r="L81" s="1" t="s">
        <v>19</v>
      </c>
      <c r="P81" s="9">
        <v>42769</v>
      </c>
      <c r="U81" s="33" t="e">
        <f>VLOOKUP(A:A,'[1]FA Clients Total'!$A$1:$IV$65536,2,0)</f>
        <v>#N/A</v>
      </c>
      <c r="V81" s="37">
        <f>VLOOKUP(A:A,'[2]FA Clients Total'!$1:$1048576,3,0)</f>
        <v>42772</v>
      </c>
      <c r="W81" s="37">
        <f>VLOOKUP(A:A,'[2]FA Clients Total'!$1:$1048576,3,0)</f>
        <v>42772</v>
      </c>
    </row>
    <row r="82" spans="1:23" ht="27.95" hidden="1" customHeight="1" x14ac:dyDescent="0.25">
      <c r="A82" s="26">
        <f>Feuil1!$G82</f>
        <v>170037</v>
      </c>
      <c r="C82" s="7" t="s">
        <v>88</v>
      </c>
      <c r="E82" t="s">
        <v>18</v>
      </c>
      <c r="G82" s="28">
        <v>170037</v>
      </c>
      <c r="H82" s="55">
        <v>300.60000000000002</v>
      </c>
      <c r="I82" s="5">
        <v>42759</v>
      </c>
      <c r="J82" s="1" t="s">
        <v>19</v>
      </c>
      <c r="K82" s="5">
        <v>42759</v>
      </c>
      <c r="L82" s="1" t="s">
        <v>24</v>
      </c>
      <c r="M82" s="1" t="s">
        <v>19</v>
      </c>
      <c r="P82" s="9"/>
      <c r="U82" s="33" t="e">
        <f>VLOOKUP(A:A,'[1]FA Clients Total'!$A$1:$IV$65536,2,0)</f>
        <v>#N/A</v>
      </c>
      <c r="V82" s="37">
        <f>VLOOKUP(A:A,'[2]FA Clients Total'!$1:$1048576,3,0)</f>
        <v>42761</v>
      </c>
      <c r="W82" s="37">
        <f>VLOOKUP(A:A,'[2]FA Clients Total'!$1:$1048576,3,0)</f>
        <v>42761</v>
      </c>
    </row>
    <row r="83" spans="1:23" ht="27.95" hidden="1" customHeight="1" x14ac:dyDescent="0.25">
      <c r="A83" s="26">
        <f>Feuil1!$G83</f>
        <v>170051</v>
      </c>
      <c r="C83" s="7" t="s">
        <v>164</v>
      </c>
      <c r="E83" t="s">
        <v>18</v>
      </c>
      <c r="G83" s="28">
        <v>170051</v>
      </c>
      <c r="H83" s="55">
        <v>58.5</v>
      </c>
      <c r="I83" s="5">
        <v>42760</v>
      </c>
      <c r="J83" s="1" t="s">
        <v>19</v>
      </c>
      <c r="K83" s="5">
        <v>42760</v>
      </c>
      <c r="L83" s="1" t="s">
        <v>19</v>
      </c>
      <c r="P83" s="9">
        <v>42760</v>
      </c>
      <c r="U83" s="33" t="e">
        <f>VLOOKUP(A:A,'[1]FA Clients Total'!$A$1:$IV$65536,2,0)</f>
        <v>#N/A</v>
      </c>
      <c r="V83" s="37">
        <f>VLOOKUP(A:A,'[2]FA Clients Total'!$1:$1048576,3,0)</f>
        <v>42760</v>
      </c>
      <c r="W83" s="37">
        <f>VLOOKUP(A:A,'[2]FA Clients Total'!$1:$1048576,3,0)</f>
        <v>42760</v>
      </c>
    </row>
    <row r="84" spans="1:23" ht="27.95" hidden="1" customHeight="1" x14ac:dyDescent="0.25">
      <c r="A84" s="26">
        <f>Feuil1!$G84</f>
        <v>170038</v>
      </c>
      <c r="C84" s="7" t="s">
        <v>161</v>
      </c>
      <c r="E84" t="s">
        <v>165</v>
      </c>
      <c r="G84" s="28">
        <v>170038</v>
      </c>
      <c r="H84" s="55">
        <v>2490</v>
      </c>
      <c r="I84" s="5"/>
      <c r="K84" s="5"/>
      <c r="P84" s="9"/>
      <c r="S84" s="1" t="s">
        <v>19</v>
      </c>
      <c r="U84" s="33" t="e">
        <f>VLOOKUP(A:A,'[1]FA Clients Total'!$A$1:$IV$65536,2,0)</f>
        <v>#N/A</v>
      </c>
      <c r="V84" s="37" t="e">
        <f>VLOOKUP(A:A,'[2]FA Clients Total'!$1:$1048576,3,0)</f>
        <v>#N/A</v>
      </c>
      <c r="W84" s="37" t="e">
        <f>VLOOKUP(A:A,'[2]FA Clients Total'!$1:$1048576,3,0)</f>
        <v>#N/A</v>
      </c>
    </row>
    <row r="85" spans="1:23" ht="27.95" hidden="1" customHeight="1" x14ac:dyDescent="0.25">
      <c r="A85" s="26">
        <f>Feuil1!$G85</f>
        <v>170055</v>
      </c>
      <c r="C85" s="7" t="s">
        <v>30</v>
      </c>
      <c r="E85" t="s">
        <v>181</v>
      </c>
      <c r="G85" s="28">
        <v>170055</v>
      </c>
      <c r="H85" s="55">
        <v>280.8</v>
      </c>
      <c r="I85" s="5">
        <v>42760</v>
      </c>
      <c r="J85" s="1" t="s">
        <v>19</v>
      </c>
      <c r="K85" s="5">
        <v>42761</v>
      </c>
      <c r="L85" s="1" t="s">
        <v>19</v>
      </c>
      <c r="P85" s="9">
        <v>42762</v>
      </c>
      <c r="U85" s="33" t="e">
        <f>VLOOKUP(A:A,'[1]FA Clients Total'!$A$1:$IV$65536,2,0)</f>
        <v>#N/A</v>
      </c>
      <c r="V85" s="37">
        <f>VLOOKUP(A:A,'[2]FA Clients Total'!$1:$1048576,3,0)</f>
        <v>42765</v>
      </c>
      <c r="W85" s="37">
        <f>VLOOKUP(A:A,'[2]FA Clients Total'!$1:$1048576,3,0)</f>
        <v>42765</v>
      </c>
    </row>
    <row r="86" spans="1:23" ht="27.95" hidden="1" customHeight="1" x14ac:dyDescent="0.25">
      <c r="A86" s="26">
        <f>Feuil1!$G86</f>
        <v>170044</v>
      </c>
      <c r="C86" s="7" t="s">
        <v>166</v>
      </c>
      <c r="E86" t="s">
        <v>18</v>
      </c>
      <c r="G86" s="28">
        <v>170044</v>
      </c>
      <c r="H86" s="55">
        <v>1851.85</v>
      </c>
      <c r="I86" s="5">
        <v>42759</v>
      </c>
      <c r="J86" s="1" t="s">
        <v>19</v>
      </c>
      <c r="K86" s="5">
        <v>42759</v>
      </c>
      <c r="L86" s="1" t="s">
        <v>20</v>
      </c>
      <c r="P86" s="9" t="s">
        <v>167</v>
      </c>
      <c r="U86" s="33" t="e">
        <f>VLOOKUP(A:A,'[1]FA Clients Total'!$A$1:$IV$65536,2,0)</f>
        <v>#N/A</v>
      </c>
      <c r="V86" s="37">
        <f>VLOOKUP(A:A,'[2]FA Clients Total'!$1:$1048576,3,0)</f>
        <v>42755</v>
      </c>
      <c r="W86" s="37">
        <f>VLOOKUP(A:A,'[2]FA Clients Total'!$1:$1048576,3,0)</f>
        <v>42755</v>
      </c>
    </row>
    <row r="87" spans="1:23" ht="27.95" hidden="1" customHeight="1" x14ac:dyDescent="0.25">
      <c r="A87" s="26">
        <f>Feuil1!$G87</f>
        <v>170043</v>
      </c>
      <c r="C87" s="7" t="s">
        <v>168</v>
      </c>
      <c r="E87" t="s">
        <v>99</v>
      </c>
      <c r="G87" s="28">
        <v>170043</v>
      </c>
      <c r="H87" s="55">
        <v>150.69999999999999</v>
      </c>
      <c r="I87" s="5">
        <v>42759</v>
      </c>
      <c r="J87" s="1" t="s">
        <v>85</v>
      </c>
      <c r="K87" s="5">
        <v>42759</v>
      </c>
      <c r="L87" s="1" t="s">
        <v>169</v>
      </c>
      <c r="P87" s="9"/>
      <c r="U87" s="33" t="e">
        <f>VLOOKUP(A:A,'[1]FA Clients Total'!$A$1:$IV$65536,2,0)</f>
        <v>#N/A</v>
      </c>
      <c r="V87" s="37">
        <f>VLOOKUP(A:A,'[2]FA Clients Total'!$1:$1048576,3,0)</f>
        <v>42755</v>
      </c>
      <c r="W87" s="37">
        <f>VLOOKUP(A:A,'[2]FA Clients Total'!$1:$1048576,3,0)</f>
        <v>42755</v>
      </c>
    </row>
    <row r="88" spans="1:23" ht="27.95" hidden="1" customHeight="1" x14ac:dyDescent="0.25">
      <c r="A88" s="26">
        <f>Feuil1!$G88</f>
        <v>170042</v>
      </c>
      <c r="C88" s="7" t="s">
        <v>170</v>
      </c>
      <c r="E88" t="s">
        <v>18</v>
      </c>
      <c r="G88" s="28">
        <v>170042</v>
      </c>
      <c r="H88" s="55">
        <v>292.8</v>
      </c>
      <c r="I88" s="5">
        <v>42759</v>
      </c>
      <c r="J88" s="1" t="s">
        <v>19</v>
      </c>
      <c r="K88" s="5">
        <v>42759</v>
      </c>
      <c r="L88" s="1" t="s">
        <v>19</v>
      </c>
      <c r="P88" s="9"/>
      <c r="U88" s="33" t="e">
        <f>VLOOKUP(A:A,'[1]FA Clients Total'!$A$1:$IV$65536,2,0)</f>
        <v>#N/A</v>
      </c>
      <c r="V88" s="37">
        <f>VLOOKUP(A:A,'[2]FA Clients Total'!$1:$1048576,3,0)</f>
        <v>42758</v>
      </c>
      <c r="W88" s="37">
        <f>VLOOKUP(A:A,'[2]FA Clients Total'!$1:$1048576,3,0)</f>
        <v>42758</v>
      </c>
    </row>
    <row r="89" spans="1:23" ht="27.95" hidden="1" customHeight="1" x14ac:dyDescent="0.25">
      <c r="A89" s="26">
        <f>Feuil1!$G89</f>
        <v>170045</v>
      </c>
      <c r="C89" s="7" t="s">
        <v>171</v>
      </c>
      <c r="E89" t="s">
        <v>48</v>
      </c>
      <c r="G89" s="28">
        <v>170045</v>
      </c>
      <c r="H89" s="55">
        <v>522</v>
      </c>
      <c r="I89" s="5">
        <v>42759</v>
      </c>
      <c r="J89" s="1" t="s">
        <v>19</v>
      </c>
      <c r="K89" s="5">
        <v>42759</v>
      </c>
      <c r="L89" s="1" t="s">
        <v>19</v>
      </c>
      <c r="P89" s="9" t="s">
        <v>140</v>
      </c>
      <c r="U89" s="33" t="e">
        <f>VLOOKUP(A:A,'[1]FA Clients Total'!$A$1:$IV$65536,2,0)</f>
        <v>#N/A</v>
      </c>
      <c r="V89" s="37">
        <f>VLOOKUP(A:A,'[2]FA Clients Total'!$1:$1048576,3,0)</f>
        <v>42773</v>
      </c>
      <c r="W89" s="37">
        <f>VLOOKUP(A:A,'[2]FA Clients Total'!$1:$1048576,3,0)</f>
        <v>42773</v>
      </c>
    </row>
    <row r="90" spans="1:23" ht="27.95" hidden="1" customHeight="1" x14ac:dyDescent="0.25">
      <c r="A90" s="26">
        <f>Feuil1!$G90</f>
        <v>170058</v>
      </c>
      <c r="C90" s="7" t="s">
        <v>176</v>
      </c>
      <c r="E90" t="s">
        <v>18</v>
      </c>
      <c r="G90" s="28">
        <v>170058</v>
      </c>
      <c r="H90" s="55">
        <v>169</v>
      </c>
      <c r="I90" s="5">
        <v>42761</v>
      </c>
      <c r="J90" s="1" t="s">
        <v>19</v>
      </c>
      <c r="K90" s="5">
        <v>42762</v>
      </c>
      <c r="M90" s="1" t="s">
        <v>19</v>
      </c>
      <c r="P90" s="9" t="s">
        <v>178</v>
      </c>
      <c r="U90" s="33" t="e">
        <f>VLOOKUP(A:A,'[1]FA Clients Total'!$A$1:$IV$65536,2,0)</f>
        <v>#N/A</v>
      </c>
      <c r="V90" s="37">
        <f>VLOOKUP(A:A,'[2]FA Clients Total'!$1:$1048576,3,0)</f>
        <v>42762</v>
      </c>
      <c r="W90" s="37">
        <f>VLOOKUP(A:A,'[2]FA Clients Total'!$1:$1048576,3,0)</f>
        <v>42762</v>
      </c>
    </row>
    <row r="91" spans="1:23" ht="27.95" hidden="1" customHeight="1" x14ac:dyDescent="0.25">
      <c r="A91" s="26">
        <f>Feuil1!$G91</f>
        <v>170059</v>
      </c>
      <c r="C91" s="7" t="s">
        <v>177</v>
      </c>
      <c r="E91" t="s">
        <v>41</v>
      </c>
      <c r="G91" s="28">
        <v>170059</v>
      </c>
      <c r="H91" s="55">
        <v>5700.45</v>
      </c>
      <c r="I91" s="5">
        <v>42761</v>
      </c>
      <c r="K91" s="5"/>
      <c r="P91" s="9"/>
      <c r="U91" s="33" t="e">
        <f>VLOOKUP(A:A,'[1]FA Clients Total'!$A$1:$IV$65536,2,0)</f>
        <v>#N/A</v>
      </c>
      <c r="V91" s="37">
        <f>VLOOKUP(A:A,'[2]FA Clients Total'!$1:$1048576,3,0)</f>
        <v>42773</v>
      </c>
      <c r="W91" s="37">
        <f>VLOOKUP(A:A,'[2]FA Clients Total'!$1:$1048576,3,0)</f>
        <v>42773</v>
      </c>
    </row>
    <row r="92" spans="1:23" ht="27.95" hidden="1" customHeight="1" x14ac:dyDescent="0.25">
      <c r="A92" s="26">
        <f>Feuil1!$G92</f>
        <v>170057</v>
      </c>
      <c r="C92" s="7" t="s">
        <v>179</v>
      </c>
      <c r="E92" t="s">
        <v>18</v>
      </c>
      <c r="G92" s="28">
        <v>170057</v>
      </c>
      <c r="H92" s="55">
        <v>1723.7</v>
      </c>
      <c r="I92" s="5">
        <v>42942</v>
      </c>
      <c r="J92" s="1" t="s">
        <v>19</v>
      </c>
      <c r="K92" s="5">
        <v>42942</v>
      </c>
      <c r="L92" s="1" t="s">
        <v>19</v>
      </c>
      <c r="P92" s="9">
        <v>42767</v>
      </c>
      <c r="U92" s="33" t="e">
        <f>VLOOKUP(A:A,'[1]FA Clients Total'!$A$1:$IV$65536,2,0)</f>
        <v>#N/A</v>
      </c>
      <c r="V92" s="37">
        <f>VLOOKUP(A:A,'[2]FA Clients Total'!$1:$1048576,3,0)</f>
        <v>42765</v>
      </c>
      <c r="W92" s="37">
        <f>VLOOKUP(A:A,'[2]FA Clients Total'!$1:$1048576,3,0)</f>
        <v>42765</v>
      </c>
    </row>
    <row r="93" spans="1:23" ht="27.95" hidden="1" customHeight="1" x14ac:dyDescent="0.25">
      <c r="A93" s="26">
        <f>Feuil1!$G93</f>
        <v>170056</v>
      </c>
      <c r="C93" s="7" t="s">
        <v>180</v>
      </c>
      <c r="E93" t="s">
        <v>18</v>
      </c>
      <c r="G93" s="28">
        <v>170056</v>
      </c>
      <c r="H93" s="55">
        <v>144</v>
      </c>
      <c r="I93" s="5">
        <v>42761</v>
      </c>
      <c r="J93" s="1" t="s">
        <v>19</v>
      </c>
      <c r="K93" s="5">
        <v>42761</v>
      </c>
      <c r="L93" s="1" t="s">
        <v>19</v>
      </c>
      <c r="P93" s="9">
        <v>42761</v>
      </c>
      <c r="U93" s="33" t="e">
        <f>VLOOKUP(A:A,'[1]FA Clients Total'!$A$1:$IV$65536,2,0)</f>
        <v>#N/A</v>
      </c>
      <c r="V93" s="37">
        <f>VLOOKUP(A:A,'[2]FA Clients Total'!$1:$1048576,3,0)</f>
        <v>42762</v>
      </c>
      <c r="W93" s="37">
        <f>VLOOKUP(A:A,'[2]FA Clients Total'!$1:$1048576,3,0)</f>
        <v>42762</v>
      </c>
    </row>
    <row r="94" spans="1:23" ht="27.95" hidden="1" customHeight="1" x14ac:dyDescent="0.25">
      <c r="A94" s="26">
        <f>Feuil1!$G94</f>
        <v>170046</v>
      </c>
      <c r="C94" s="7" t="s">
        <v>137</v>
      </c>
      <c r="E94" t="s">
        <v>18</v>
      </c>
      <c r="G94" s="28">
        <v>170046</v>
      </c>
      <c r="H94" s="55">
        <v>492.75</v>
      </c>
      <c r="I94" s="5">
        <v>42759</v>
      </c>
      <c r="J94" s="1" t="s">
        <v>19</v>
      </c>
      <c r="K94" s="5">
        <v>42759</v>
      </c>
      <c r="P94" s="9"/>
      <c r="U94" s="33" t="e">
        <f>VLOOKUP(A:A,'[1]FA Clients Total'!$A$1:$IV$65536,2,0)</f>
        <v>#N/A</v>
      </c>
      <c r="V94" s="37">
        <f>VLOOKUP(A:A,'[2]FA Clients Total'!$1:$1048576,3,0)</f>
        <v>42768</v>
      </c>
      <c r="W94" s="37">
        <f>VLOOKUP(A:A,'[2]FA Clients Total'!$1:$1048576,3,0)</f>
        <v>42768</v>
      </c>
    </row>
    <row r="95" spans="1:23" ht="27.95" hidden="1" customHeight="1" x14ac:dyDescent="0.25">
      <c r="A95" s="26">
        <f>Feuil1!$G95</f>
        <v>170049</v>
      </c>
      <c r="C95" s="7" t="s">
        <v>172</v>
      </c>
      <c r="E95" t="s">
        <v>18</v>
      </c>
      <c r="G95" s="28">
        <v>170049</v>
      </c>
      <c r="H95" s="55">
        <v>183.45</v>
      </c>
      <c r="I95" s="5">
        <v>42760</v>
      </c>
      <c r="J95" s="1" t="s">
        <v>19</v>
      </c>
      <c r="K95" s="5">
        <v>42760</v>
      </c>
      <c r="L95" s="1" t="s">
        <v>19</v>
      </c>
      <c r="P95" s="9">
        <v>42762</v>
      </c>
      <c r="U95" s="33" t="e">
        <f>VLOOKUP(A:A,'[1]FA Clients Total'!$A$1:$IV$65536,2,0)</f>
        <v>#N/A</v>
      </c>
      <c r="V95" s="37">
        <f>VLOOKUP(A:A,'[2]FA Clients Total'!$1:$1048576,3,0)</f>
        <v>42773</v>
      </c>
      <c r="W95" s="37">
        <f>VLOOKUP(A:A,'[2]FA Clients Total'!$1:$1048576,3,0)</f>
        <v>42773</v>
      </c>
    </row>
    <row r="96" spans="1:23" ht="27.95" hidden="1" customHeight="1" x14ac:dyDescent="0.25">
      <c r="A96" s="26">
        <f>Feuil1!$G96</f>
        <v>456</v>
      </c>
      <c r="C96" s="7" t="s">
        <v>182</v>
      </c>
      <c r="E96" t="s">
        <v>18</v>
      </c>
      <c r="G96" s="28">
        <v>456</v>
      </c>
      <c r="H96" s="55">
        <v>366.95</v>
      </c>
      <c r="I96" s="5">
        <v>42738</v>
      </c>
      <c r="J96" s="1" t="s">
        <v>19</v>
      </c>
      <c r="K96" s="5">
        <v>42758</v>
      </c>
      <c r="L96" s="1" t="s">
        <v>19</v>
      </c>
      <c r="P96" s="9">
        <v>42762</v>
      </c>
      <c r="T96" s="35">
        <v>42758</v>
      </c>
      <c r="U96" s="33" t="e">
        <f>VLOOKUP(A:A,'[1]FA Clients Total'!$A$1:$IV$65536,2,0)</f>
        <v>#N/A</v>
      </c>
      <c r="V96" s="37">
        <f>VLOOKUP(A:A,'[2]FA Clients Total'!$1:$1048576,3,0)</f>
        <v>42758</v>
      </c>
      <c r="W96" s="37">
        <f>VLOOKUP(A:A,'[2]FA Clients Total'!$1:$1048576,3,0)</f>
        <v>42758</v>
      </c>
    </row>
    <row r="97" spans="1:23" ht="27.95" hidden="1" customHeight="1" x14ac:dyDescent="0.25">
      <c r="A97" s="26">
        <f>Feuil1!$G97</f>
        <v>170040</v>
      </c>
      <c r="C97" s="7" t="s">
        <v>183</v>
      </c>
      <c r="E97" t="s">
        <v>184</v>
      </c>
      <c r="G97" s="28">
        <v>170040</v>
      </c>
      <c r="H97" s="55">
        <v>398</v>
      </c>
      <c r="I97" s="5">
        <v>42759</v>
      </c>
      <c r="J97" s="1" t="s">
        <v>19</v>
      </c>
      <c r="K97" s="5">
        <v>42759</v>
      </c>
      <c r="L97" s="1" t="s">
        <v>19</v>
      </c>
      <c r="P97" s="9">
        <v>42759</v>
      </c>
      <c r="T97" s="5"/>
      <c r="U97" s="33" t="e">
        <f>VLOOKUP(A:A,'[1]FA Clients Total'!$A$1:$IV$65536,2,0)</f>
        <v>#N/A</v>
      </c>
      <c r="V97" s="37">
        <f>VLOOKUP(A:A,'[2]FA Clients Total'!$1:$1048576,3,0)</f>
        <v>42772</v>
      </c>
      <c r="W97" s="37">
        <f>VLOOKUP(A:A,'[2]FA Clients Total'!$1:$1048576,3,0)</f>
        <v>42772</v>
      </c>
    </row>
    <row r="98" spans="1:23" ht="27.95" hidden="1" customHeight="1" x14ac:dyDescent="0.25">
      <c r="A98" s="26">
        <f>Feuil1!$G98</f>
        <v>170050</v>
      </c>
      <c r="C98" s="7" t="s">
        <v>125</v>
      </c>
      <c r="E98" t="s">
        <v>41</v>
      </c>
      <c r="G98" s="28">
        <v>170050</v>
      </c>
      <c r="H98" s="55">
        <v>2380.25</v>
      </c>
      <c r="I98" s="5">
        <v>42760</v>
      </c>
      <c r="J98" s="1" t="s">
        <v>19</v>
      </c>
      <c r="K98" s="5">
        <v>42772</v>
      </c>
      <c r="L98" s="1" t="s">
        <v>20</v>
      </c>
      <c r="M98" s="1" t="s">
        <v>19</v>
      </c>
      <c r="N98" s="9">
        <v>42775</v>
      </c>
      <c r="P98" s="9">
        <v>42776</v>
      </c>
      <c r="U98" s="33" t="e">
        <f>VLOOKUP(A:A,'[1]FA Clients Total'!$A$1:$IV$65536,2,0)</f>
        <v>#N/A</v>
      </c>
      <c r="V98" s="37">
        <f>VLOOKUP(A:A,'[2]FA Clients Total'!$1:$1048576,3,0)</f>
        <v>42803</v>
      </c>
      <c r="W98" s="37">
        <f>VLOOKUP(A:A,'[2]FA Clients Total'!$1:$1048576,3,0)</f>
        <v>42803</v>
      </c>
    </row>
    <row r="99" spans="1:23" ht="27.95" hidden="1" customHeight="1" x14ac:dyDescent="0.25">
      <c r="A99" s="26">
        <f>Feuil1!$G99</f>
        <v>170119</v>
      </c>
      <c r="B99" s="48" t="s">
        <v>228</v>
      </c>
      <c r="C99" s="7" t="s">
        <v>51</v>
      </c>
      <c r="D99" t="s">
        <v>185</v>
      </c>
      <c r="E99" t="s">
        <v>186</v>
      </c>
      <c r="G99" s="28">
        <v>170119</v>
      </c>
      <c r="H99" s="55">
        <v>16000</v>
      </c>
      <c r="I99" s="5">
        <v>42760</v>
      </c>
      <c r="J99" s="1" t="s">
        <v>19</v>
      </c>
      <c r="K99" s="5">
        <v>42781</v>
      </c>
      <c r="L99" s="1" t="s">
        <v>20</v>
      </c>
      <c r="P99" s="9">
        <v>42818</v>
      </c>
      <c r="U99" s="33" t="e">
        <f>VLOOKUP(A:A,'[1]FA Clients Total'!$A$1:$IV$65536,2,0)</f>
        <v>#N/A</v>
      </c>
      <c r="V99" s="37">
        <f>VLOOKUP(A:A,'[2]FA Clients Total'!$1:$1048576,3,0)</f>
        <v>42781</v>
      </c>
      <c r="W99" s="37">
        <f>VLOOKUP(A:A,'[2]FA Clients Total'!$1:$1048576,3,0)</f>
        <v>42781</v>
      </c>
    </row>
    <row r="100" spans="1:23" ht="27.95" hidden="1" customHeight="1" x14ac:dyDescent="0.25">
      <c r="A100" s="26">
        <f>Feuil1!$G100</f>
        <v>170114</v>
      </c>
      <c r="B100" s="48" t="s">
        <v>228</v>
      </c>
      <c r="C100" s="7" t="s">
        <v>51</v>
      </c>
      <c r="D100" t="s">
        <v>191</v>
      </c>
      <c r="E100" t="s">
        <v>41</v>
      </c>
      <c r="G100" s="28">
        <v>170114</v>
      </c>
      <c r="H100" s="55">
        <v>12204.85</v>
      </c>
      <c r="I100" s="5">
        <v>42759</v>
      </c>
      <c r="J100" s="1" t="s">
        <v>19</v>
      </c>
      <c r="K100" s="5">
        <v>42781</v>
      </c>
      <c r="L100" s="1" t="s">
        <v>20</v>
      </c>
      <c r="P100" s="9">
        <v>42800</v>
      </c>
      <c r="U100" s="33" t="e">
        <f>VLOOKUP(A:A,'[1]FA Clients Total'!$A$1:$IV$65536,2,0)</f>
        <v>#N/A</v>
      </c>
      <c r="V100" s="37">
        <f>VLOOKUP(A:A,'[2]FA Clients Total'!$1:$1048576,3,0)</f>
        <v>42781</v>
      </c>
      <c r="W100" s="37">
        <f>VLOOKUP(A:A,'[2]FA Clients Total'!$1:$1048576,3,0)</f>
        <v>42781</v>
      </c>
    </row>
    <row r="101" spans="1:23" ht="27.95" hidden="1" customHeight="1" x14ac:dyDescent="0.25">
      <c r="A101" s="26">
        <f>Feuil1!$G101</f>
        <v>170061</v>
      </c>
      <c r="C101" s="7" t="s">
        <v>125</v>
      </c>
      <c r="E101" t="s">
        <v>48</v>
      </c>
      <c r="G101" s="28">
        <v>170061</v>
      </c>
      <c r="H101" s="55">
        <v>2714.1</v>
      </c>
      <c r="I101" s="5">
        <v>42762</v>
      </c>
      <c r="J101" s="1" t="s">
        <v>19</v>
      </c>
      <c r="K101" s="5">
        <v>1431.6</v>
      </c>
      <c r="M101" s="1" t="s">
        <v>19</v>
      </c>
      <c r="N101" s="9">
        <v>42773</v>
      </c>
      <c r="O101" s="9">
        <v>42775</v>
      </c>
      <c r="P101" s="9">
        <v>42776</v>
      </c>
      <c r="U101" s="33" t="e">
        <f>VLOOKUP(A:A,'[1]FA Clients Total'!$A$1:$IV$65536,2,0)</f>
        <v>#N/A</v>
      </c>
      <c r="V101" s="37">
        <f>VLOOKUP(A:A,'[2]FA Clients Total'!$1:$1048576,3,0)</f>
        <v>42787</v>
      </c>
      <c r="W101" s="37">
        <f>VLOOKUP(A:A,'[2]FA Clients Total'!$1:$1048576,3,0)</f>
        <v>42787</v>
      </c>
    </row>
    <row r="102" spans="1:23" ht="27.95" hidden="1" customHeight="1" x14ac:dyDescent="0.25">
      <c r="A102" s="26">
        <f>Feuil1!$G102</f>
        <v>170062</v>
      </c>
      <c r="C102" s="7" t="s">
        <v>30</v>
      </c>
      <c r="E102" t="s">
        <v>41</v>
      </c>
      <c r="G102" s="28">
        <v>170062</v>
      </c>
      <c r="H102" s="55">
        <v>11147.65</v>
      </c>
      <c r="I102" s="5">
        <v>42765</v>
      </c>
      <c r="J102" s="1" t="s">
        <v>19</v>
      </c>
      <c r="K102" s="5">
        <v>42769</v>
      </c>
      <c r="L102" s="1" t="s">
        <v>20</v>
      </c>
      <c r="M102" s="1" t="s">
        <v>19</v>
      </c>
      <c r="N102" s="8" t="s">
        <v>213</v>
      </c>
      <c r="P102" s="9" t="s">
        <v>214</v>
      </c>
      <c r="U102" s="33" t="e">
        <f>VLOOKUP(A:A,'[1]FA Clients Total'!$A$1:$IV$65536,2,0)</f>
        <v>#N/A</v>
      </c>
      <c r="V102" s="37">
        <f>VLOOKUP(A:A,'[2]FA Clients Total'!$1:$1048576,3,0)</f>
        <v>42794</v>
      </c>
      <c r="W102" s="37">
        <f>VLOOKUP(A:A,'[2]FA Clients Total'!$1:$1048576,3,0)</f>
        <v>42794</v>
      </c>
    </row>
    <row r="103" spans="1:23" ht="27.95" customHeight="1" x14ac:dyDescent="0.25">
      <c r="A103" s="26">
        <f>Feuil1!$G103</f>
        <v>170063</v>
      </c>
      <c r="C103" s="15" t="s">
        <v>192</v>
      </c>
      <c r="D103" s="16"/>
      <c r="E103" s="16" t="s">
        <v>97</v>
      </c>
      <c r="F103" s="16"/>
      <c r="G103" s="29">
        <v>170063</v>
      </c>
      <c r="H103" s="55">
        <v>61.7</v>
      </c>
      <c r="I103" s="5">
        <v>42765</v>
      </c>
      <c r="J103" s="1" t="s">
        <v>19</v>
      </c>
      <c r="K103" s="5">
        <v>42765</v>
      </c>
      <c r="L103" s="1" t="s">
        <v>19</v>
      </c>
      <c r="P103" s="9" t="s">
        <v>193</v>
      </c>
      <c r="U103" s="33" t="e">
        <f>VLOOKUP(A:A,'[1]FA Clients Total'!$A$1:$IV$65536,2,0)</f>
        <v>#N/A</v>
      </c>
      <c r="V103" s="37" t="e">
        <f>VLOOKUP(A:A,'[2]FA Clients Total'!$1:$1048576,3,0)</f>
        <v>#N/A</v>
      </c>
      <c r="W103" s="37" t="e">
        <f>VLOOKUP(A:A,'[2]FA Clients Total'!$1:$1048576,3,0)</f>
        <v>#N/A</v>
      </c>
    </row>
    <row r="104" spans="1:23" ht="27.95" hidden="1" customHeight="1" x14ac:dyDescent="0.25">
      <c r="A104" s="26">
        <f>Feuil1!$G104</f>
        <v>170064</v>
      </c>
      <c r="C104" s="7" t="s">
        <v>194</v>
      </c>
      <c r="E104" t="s">
        <v>18</v>
      </c>
      <c r="G104" s="28">
        <v>170064</v>
      </c>
      <c r="H104" s="55">
        <v>1175</v>
      </c>
      <c r="I104" s="5">
        <v>42765</v>
      </c>
      <c r="J104" s="1" t="s">
        <v>19</v>
      </c>
      <c r="K104" s="5">
        <v>42765</v>
      </c>
      <c r="L104" s="1" t="s">
        <v>19</v>
      </c>
      <c r="P104" s="9">
        <v>42765</v>
      </c>
      <c r="U104" s="33" t="e">
        <f>VLOOKUP(A:A,'[1]FA Clients Total'!$A$1:$IV$65536,2,0)</f>
        <v>#N/A</v>
      </c>
      <c r="V104" s="37">
        <f>VLOOKUP(A:A,'[2]FA Clients Total'!$1:$1048576,3,0)</f>
        <v>42772</v>
      </c>
      <c r="W104" s="37">
        <f>VLOOKUP(A:A,'[2]FA Clients Total'!$1:$1048576,3,0)</f>
        <v>42772</v>
      </c>
    </row>
    <row r="105" spans="1:23" ht="27.95" hidden="1" customHeight="1" x14ac:dyDescent="0.25">
      <c r="A105" s="26">
        <f>Feuil1!$G105</f>
        <v>170065</v>
      </c>
      <c r="C105" s="7" t="s">
        <v>198</v>
      </c>
      <c r="E105" t="s">
        <v>18</v>
      </c>
      <c r="G105" s="28">
        <v>170065</v>
      </c>
      <c r="H105" s="55">
        <v>3071.35</v>
      </c>
      <c r="I105" s="5">
        <v>42766</v>
      </c>
      <c r="J105" s="1" t="s">
        <v>19</v>
      </c>
      <c r="K105" s="5">
        <v>42766</v>
      </c>
      <c r="L105" s="1" t="s">
        <v>20</v>
      </c>
      <c r="P105" s="9">
        <v>42768</v>
      </c>
      <c r="Q105" s="9">
        <v>42769</v>
      </c>
      <c r="R105" s="8" t="s">
        <v>199</v>
      </c>
      <c r="U105" s="33" t="e">
        <f>VLOOKUP(A:A,'[1]FA Clients Total'!$A$1:$IV$65536,2,0)</f>
        <v>#N/A</v>
      </c>
      <c r="V105" s="37">
        <f>VLOOKUP(A:A,'[2]FA Clients Total'!$1:$1048576,3,0)</f>
        <v>42766</v>
      </c>
      <c r="W105" s="37">
        <f>VLOOKUP(A:A,'[2]FA Clients Total'!$1:$1048576,3,0)</f>
        <v>42766</v>
      </c>
    </row>
    <row r="106" spans="1:23" ht="27.95" hidden="1" customHeight="1" x14ac:dyDescent="0.25">
      <c r="A106" s="26">
        <f>Feuil1!$G106</f>
        <v>170066</v>
      </c>
      <c r="C106" s="7" t="s">
        <v>195</v>
      </c>
      <c r="D106" t="s">
        <v>196</v>
      </c>
      <c r="E106" t="s">
        <v>18</v>
      </c>
      <c r="G106" s="28">
        <v>170066</v>
      </c>
      <c r="H106" s="55">
        <v>337</v>
      </c>
      <c r="I106" s="5">
        <v>42766</v>
      </c>
      <c r="J106" s="1" t="s">
        <v>19</v>
      </c>
      <c r="K106" s="5">
        <v>42766</v>
      </c>
      <c r="L106" s="1" t="s">
        <v>19</v>
      </c>
      <c r="P106" s="9">
        <v>42766</v>
      </c>
      <c r="U106" s="33" t="e">
        <f>VLOOKUP(A:A,'[1]FA Clients Total'!$A$1:$IV$65536,2,0)</f>
        <v>#N/A</v>
      </c>
      <c r="V106" s="37">
        <f>VLOOKUP(A:A,'[2]FA Clients Total'!$1:$1048576,3,0)</f>
        <v>42772</v>
      </c>
      <c r="W106" s="37">
        <f>VLOOKUP(A:A,'[2]FA Clients Total'!$1:$1048576,3,0)</f>
        <v>42772</v>
      </c>
    </row>
    <row r="107" spans="1:23" ht="27.95" hidden="1" customHeight="1" x14ac:dyDescent="0.25">
      <c r="A107" s="26">
        <f>Feuil1!$G107</f>
        <v>170067</v>
      </c>
      <c r="C107" s="7" t="s">
        <v>197</v>
      </c>
      <c r="E107" t="s">
        <v>18</v>
      </c>
      <c r="G107" s="28">
        <v>170067</v>
      </c>
      <c r="H107" s="55">
        <v>890.5</v>
      </c>
      <c r="I107" s="5">
        <v>42766</v>
      </c>
      <c r="J107" s="1" t="s">
        <v>19</v>
      </c>
      <c r="K107" s="5">
        <v>42766</v>
      </c>
      <c r="L107" s="1" t="s">
        <v>85</v>
      </c>
      <c r="P107" s="9">
        <v>42768</v>
      </c>
      <c r="U107" s="33" t="e">
        <f>VLOOKUP(A:A,'[1]FA Clients Total'!$A$1:$IV$65536,2,0)</f>
        <v>#N/A</v>
      </c>
      <c r="V107" s="37">
        <f>VLOOKUP(A:A,'[2]FA Clients Total'!$1:$1048576,3,0)</f>
        <v>42766</v>
      </c>
      <c r="W107" s="37">
        <f>VLOOKUP(A:A,'[2]FA Clients Total'!$1:$1048576,3,0)</f>
        <v>42766</v>
      </c>
    </row>
    <row r="108" spans="1:23" ht="27.95" hidden="1" customHeight="1" x14ac:dyDescent="0.25">
      <c r="A108" s="26">
        <f>Feuil1!$G108</f>
        <v>170068</v>
      </c>
      <c r="C108" s="7" t="s">
        <v>200</v>
      </c>
      <c r="E108" t="s">
        <v>18</v>
      </c>
      <c r="G108" s="28">
        <v>170068</v>
      </c>
      <c r="H108" s="55">
        <v>2924.9</v>
      </c>
      <c r="I108" s="5">
        <v>42766</v>
      </c>
      <c r="J108" s="1" t="s">
        <v>19</v>
      </c>
      <c r="K108" s="5">
        <v>42766</v>
      </c>
      <c r="L108" s="1" t="s">
        <v>19</v>
      </c>
      <c r="P108" s="9">
        <v>42768</v>
      </c>
      <c r="U108" s="33" t="e">
        <f>VLOOKUP(A:A,'[1]FA Clients Total'!$A$1:$IV$65536,2,0)</f>
        <v>#N/A</v>
      </c>
      <c r="V108" s="37">
        <f>VLOOKUP(A:A,'[2]FA Clients Total'!$1:$1048576,3,0)</f>
        <v>42766</v>
      </c>
      <c r="W108" s="37">
        <f>VLOOKUP(A:A,'[2]FA Clients Total'!$1:$1048576,3,0)</f>
        <v>42766</v>
      </c>
    </row>
    <row r="109" spans="1:23" ht="27.95" hidden="1" customHeight="1" x14ac:dyDescent="0.25">
      <c r="A109" s="26">
        <f>Feuil1!$G109</f>
        <v>170069</v>
      </c>
      <c r="C109" s="7" t="s">
        <v>61</v>
      </c>
      <c r="E109" t="s">
        <v>18</v>
      </c>
      <c r="G109" s="28">
        <v>170069</v>
      </c>
      <c r="H109" s="55">
        <v>772</v>
      </c>
      <c r="I109" s="5">
        <v>42766</v>
      </c>
      <c r="J109" s="1" t="s">
        <v>19</v>
      </c>
      <c r="K109" s="5">
        <v>42767</v>
      </c>
      <c r="P109" s="9" t="s">
        <v>201</v>
      </c>
      <c r="U109" s="33" t="e">
        <f>VLOOKUP(A:A,'[1]FA Clients Total'!$A$1:$IV$65536,2,0)</f>
        <v>#N/A</v>
      </c>
      <c r="V109" s="37">
        <f>VLOOKUP(A:A,'[2]FA Clients Total'!$1:$1048576,3,0)</f>
        <v>42829</v>
      </c>
      <c r="W109" s="37">
        <f>VLOOKUP(A:A,'[2]FA Clients Total'!$1:$1048576,3,0)</f>
        <v>42829</v>
      </c>
    </row>
    <row r="110" spans="1:23" ht="27.95" hidden="1" customHeight="1" x14ac:dyDescent="0.25">
      <c r="A110" s="26">
        <f>Feuil1!$G110</f>
        <v>170070</v>
      </c>
      <c r="C110" s="7" t="s">
        <v>61</v>
      </c>
      <c r="E110" t="s">
        <v>18</v>
      </c>
      <c r="G110" s="28">
        <v>170070</v>
      </c>
      <c r="H110" s="55">
        <v>124</v>
      </c>
      <c r="I110" s="5">
        <v>42766</v>
      </c>
      <c r="J110" s="1" t="s">
        <v>85</v>
      </c>
      <c r="K110" s="5">
        <v>42766</v>
      </c>
      <c r="P110" s="9">
        <v>42768</v>
      </c>
      <c r="U110" s="33" t="e">
        <f>VLOOKUP(A:A,'[1]FA Clients Total'!$A$1:$IV$65536,2,0)</f>
        <v>#N/A</v>
      </c>
      <c r="V110" s="37">
        <f>VLOOKUP(A:A,'[2]FA Clients Total'!$1:$1048576,3,0)</f>
        <v>42766</v>
      </c>
      <c r="W110" s="37">
        <f>VLOOKUP(A:A,'[2]FA Clients Total'!$1:$1048576,3,0)</f>
        <v>42766</v>
      </c>
    </row>
    <row r="111" spans="1:23" ht="27.95" hidden="1" customHeight="1" x14ac:dyDescent="0.25">
      <c r="A111" s="26">
        <f>Feuil1!$G111</f>
        <v>170071</v>
      </c>
      <c r="C111" s="7" t="s">
        <v>202</v>
      </c>
      <c r="E111" t="s">
        <v>48</v>
      </c>
      <c r="G111" s="28">
        <v>170071</v>
      </c>
      <c r="H111" s="55">
        <v>4648</v>
      </c>
      <c r="I111" s="5">
        <v>42767</v>
      </c>
      <c r="K111" s="5"/>
      <c r="P111" s="9"/>
      <c r="U111" s="33" t="e">
        <f>VLOOKUP(A:A,'[1]FA Clients Total'!$A$1:$IV$65536,2,0)</f>
        <v>#N/A</v>
      </c>
      <c r="V111" s="37">
        <f>VLOOKUP(A:A,'[2]FA Clients Total'!$1:$1048576,3,0)</f>
        <v>42776</v>
      </c>
      <c r="W111" s="37">
        <f>VLOOKUP(A:A,'[2]FA Clients Total'!$1:$1048576,3,0)</f>
        <v>42776</v>
      </c>
    </row>
    <row r="112" spans="1:23" ht="27.95" hidden="1" customHeight="1" x14ac:dyDescent="0.25">
      <c r="A112" s="26">
        <f>Feuil1!$G112</f>
        <v>170072</v>
      </c>
      <c r="C112" s="7" t="s">
        <v>61</v>
      </c>
      <c r="E112" t="s">
        <v>41</v>
      </c>
      <c r="G112" s="28">
        <v>170072</v>
      </c>
      <c r="H112" s="55">
        <v>1077.5</v>
      </c>
      <c r="I112" s="5">
        <v>42767</v>
      </c>
      <c r="K112" s="5"/>
      <c r="P112" s="9"/>
      <c r="U112" s="33" t="e">
        <f>VLOOKUP(A:A,'[1]FA Clients Total'!$A$1:$IV$65536,2,0)</f>
        <v>#N/A</v>
      </c>
      <c r="V112" s="37">
        <f>VLOOKUP(A:A,'[2]FA Clients Total'!$1:$1048576,3,0)</f>
        <v>42775</v>
      </c>
      <c r="W112" s="37">
        <f>VLOOKUP(A:A,'[2]FA Clients Total'!$1:$1048576,3,0)</f>
        <v>42775</v>
      </c>
    </row>
    <row r="113" spans="1:23" ht="27.95" hidden="1" customHeight="1" x14ac:dyDescent="0.25">
      <c r="A113" s="26">
        <f>Feuil1!$G113</f>
        <v>170074</v>
      </c>
      <c r="C113" s="7" t="s">
        <v>204</v>
      </c>
      <c r="E113" t="s">
        <v>18</v>
      </c>
      <c r="G113" s="28">
        <v>170074</v>
      </c>
      <c r="I113" s="5"/>
      <c r="K113" s="5"/>
      <c r="P113" s="9"/>
      <c r="U113" s="33" t="e">
        <f>VLOOKUP(A:A,'[1]FA Clients Total'!$A$1:$IV$65536,2,0)</f>
        <v>#N/A</v>
      </c>
      <c r="V113" s="37">
        <f>VLOOKUP(A:A,'[2]FA Clients Total'!$1:$1048576,3,0)</f>
        <v>42767</v>
      </c>
      <c r="W113" s="37">
        <f>VLOOKUP(A:A,'[2]FA Clients Total'!$1:$1048576,3,0)</f>
        <v>42767</v>
      </c>
    </row>
    <row r="114" spans="1:23" ht="27.95" hidden="1" customHeight="1" x14ac:dyDescent="0.25">
      <c r="A114" s="26">
        <f>Feuil1!$G114</f>
        <v>170075</v>
      </c>
      <c r="C114" s="7" t="s">
        <v>205</v>
      </c>
      <c r="E114" t="s">
        <v>48</v>
      </c>
      <c r="G114" s="28">
        <v>170075</v>
      </c>
      <c r="H114" s="55">
        <v>4224.8999999999996</v>
      </c>
      <c r="I114" s="5">
        <v>42767</v>
      </c>
      <c r="K114" s="5"/>
      <c r="P114" s="9"/>
      <c r="U114" s="33" t="e">
        <f>VLOOKUP(A:A,'[1]FA Clients Total'!$A$1:$IV$65536,2,0)</f>
        <v>#N/A</v>
      </c>
      <c r="V114" s="37">
        <f>VLOOKUP(A:A,'[2]FA Clients Total'!$1:$1048576,3,0)</f>
        <v>42858</v>
      </c>
      <c r="W114" s="37">
        <f>VLOOKUP(A:A,'[2]FA Clients Total'!$1:$1048576,3,0)</f>
        <v>42858</v>
      </c>
    </row>
    <row r="115" spans="1:23" ht="27.95" hidden="1" customHeight="1" x14ac:dyDescent="0.25">
      <c r="A115" s="26">
        <f>Feuil1!$G115</f>
        <v>170076</v>
      </c>
      <c r="C115" s="7" t="s">
        <v>206</v>
      </c>
      <c r="E115" t="s">
        <v>18</v>
      </c>
      <c r="G115" s="28">
        <v>170076</v>
      </c>
      <c r="H115" s="55">
        <v>367</v>
      </c>
      <c r="I115" s="5">
        <v>42768</v>
      </c>
      <c r="J115" s="1" t="s">
        <v>19</v>
      </c>
      <c r="K115" s="5">
        <v>42768</v>
      </c>
      <c r="L115" s="1" t="s">
        <v>19</v>
      </c>
      <c r="P115" s="9">
        <v>42769</v>
      </c>
      <c r="U115" s="33" t="e">
        <f>VLOOKUP(A:A,'[1]FA Clients Total'!$A$1:$IV$65536,2,0)</f>
        <v>#N/A</v>
      </c>
      <c r="V115" s="37">
        <f>VLOOKUP(A:A,'[2]FA Clients Total'!$1:$1048576,3,0)</f>
        <v>42762</v>
      </c>
      <c r="W115" s="37">
        <f>VLOOKUP(A:A,'[2]FA Clients Total'!$1:$1048576,3,0)</f>
        <v>42762</v>
      </c>
    </row>
    <row r="116" spans="1:23" ht="27.95" hidden="1" customHeight="1" x14ac:dyDescent="0.25">
      <c r="A116" s="26">
        <f>Feuil1!$G116</f>
        <v>170077</v>
      </c>
      <c r="C116" s="7" t="s">
        <v>207</v>
      </c>
      <c r="D116" t="s">
        <v>208</v>
      </c>
      <c r="E116" t="s">
        <v>41</v>
      </c>
      <c r="G116" s="28">
        <v>170077</v>
      </c>
      <c r="H116" s="55">
        <v>282.60000000000002</v>
      </c>
      <c r="I116" s="5">
        <v>42768</v>
      </c>
      <c r="J116" s="1" t="s">
        <v>19</v>
      </c>
      <c r="K116" s="5">
        <v>42773</v>
      </c>
      <c r="L116" s="1" t="s">
        <v>85</v>
      </c>
      <c r="P116" s="9">
        <v>42774</v>
      </c>
      <c r="U116" s="33" t="e">
        <f>VLOOKUP(A:A,'[1]FA Clients Total'!$A$1:$IV$65536,2,0)</f>
        <v>#N/A</v>
      </c>
      <c r="V116" s="37">
        <f>VLOOKUP(A:A,'[2]FA Clients Total'!$1:$1048576,3,0)</f>
        <v>42775</v>
      </c>
      <c r="W116" s="37">
        <f>VLOOKUP(A:A,'[2]FA Clients Total'!$1:$1048576,3,0)</f>
        <v>42775</v>
      </c>
    </row>
    <row r="117" spans="1:23" ht="27.95" hidden="1" customHeight="1" x14ac:dyDescent="0.25">
      <c r="A117" s="26">
        <f>Feuil1!$G117</f>
        <v>170078</v>
      </c>
      <c r="C117" s="7" t="s">
        <v>209</v>
      </c>
      <c r="E117" t="s">
        <v>97</v>
      </c>
      <c r="G117" s="28">
        <v>170078</v>
      </c>
      <c r="H117" s="55">
        <v>190.8</v>
      </c>
      <c r="I117" s="5">
        <v>42768</v>
      </c>
      <c r="J117" s="1" t="s">
        <v>19</v>
      </c>
      <c r="K117" s="5">
        <v>42768</v>
      </c>
      <c r="P117" s="9">
        <v>42769</v>
      </c>
      <c r="U117" s="33" t="e">
        <f>VLOOKUP(A:A,'[1]FA Clients Total'!$A$1:$IV$65536,2,0)</f>
        <v>#N/A</v>
      </c>
      <c r="V117" s="37">
        <f>VLOOKUP(A:A,'[2]FA Clients Total'!$1:$1048576,3,0)</f>
        <v>42767</v>
      </c>
      <c r="W117" s="37">
        <f>VLOOKUP(A:A,'[2]FA Clients Total'!$1:$1048576,3,0)</f>
        <v>42767</v>
      </c>
    </row>
    <row r="118" spans="1:23" ht="27.95" hidden="1" customHeight="1" x14ac:dyDescent="0.25">
      <c r="A118" s="26">
        <f>Feuil1!$G118</f>
        <v>170140</v>
      </c>
      <c r="C118" s="7" t="s">
        <v>210</v>
      </c>
      <c r="E118" t="s">
        <v>18</v>
      </c>
      <c r="G118" s="28">
        <v>170140</v>
      </c>
      <c r="H118" s="59">
        <v>183.5</v>
      </c>
      <c r="I118" s="5">
        <v>42769</v>
      </c>
      <c r="J118" s="1" t="s">
        <v>19</v>
      </c>
      <c r="K118" s="5">
        <v>42782</v>
      </c>
      <c r="L118" s="1" t="s">
        <v>19</v>
      </c>
      <c r="P118" s="9">
        <v>42788</v>
      </c>
      <c r="U118" s="33" t="e">
        <f>VLOOKUP(A:A,'[1]FA Clients Total'!$A$1:$IV$65536,2,0)</f>
        <v>#N/A</v>
      </c>
      <c r="V118" s="37">
        <f>VLOOKUP(A:A,'[2]FA Clients Total'!$1:$1048576,3,0)</f>
        <v>42768</v>
      </c>
      <c r="W118" s="37">
        <f>VLOOKUP(A:A,'[2]FA Clients Total'!$1:$1048576,3,0)</f>
        <v>42768</v>
      </c>
    </row>
    <row r="119" spans="1:23" ht="27.95" hidden="1" customHeight="1" x14ac:dyDescent="0.25">
      <c r="A119" s="26">
        <f>Feuil1!$G119</f>
        <v>170079</v>
      </c>
      <c r="C119" s="7" t="s">
        <v>156</v>
      </c>
      <c r="E119" t="s">
        <v>18</v>
      </c>
      <c r="G119" s="28">
        <v>170079</v>
      </c>
      <c r="H119" s="55">
        <v>3091.5</v>
      </c>
      <c r="I119" s="5" t="s">
        <v>212</v>
      </c>
      <c r="J119" s="1" t="s">
        <v>19</v>
      </c>
      <c r="K119" s="5">
        <v>42769</v>
      </c>
      <c r="L119" s="1" t="s">
        <v>19</v>
      </c>
      <c r="P119" s="9">
        <v>42772</v>
      </c>
      <c r="U119" s="33" t="e">
        <f>VLOOKUP(A:A,'[1]FA Clients Total'!$A$1:$IV$65536,2,0)</f>
        <v>#N/A</v>
      </c>
      <c r="V119" s="37">
        <f>VLOOKUP(A:A,'[2]FA Clients Total'!$1:$1048576,3,0)</f>
        <v>42772</v>
      </c>
      <c r="W119" s="37">
        <f>VLOOKUP(A:A,'[2]FA Clients Total'!$1:$1048576,3,0)</f>
        <v>42772</v>
      </c>
    </row>
    <row r="120" spans="1:23" ht="27.95" hidden="1" customHeight="1" x14ac:dyDescent="0.25">
      <c r="A120" s="26">
        <f>Feuil1!$G120</f>
        <v>170080</v>
      </c>
      <c r="C120" s="7" t="s">
        <v>211</v>
      </c>
      <c r="E120" t="s">
        <v>18</v>
      </c>
      <c r="G120" s="28">
        <v>170080</v>
      </c>
      <c r="H120" s="55">
        <v>175.5</v>
      </c>
      <c r="I120" s="5">
        <v>42769</v>
      </c>
      <c r="J120" s="1" t="s">
        <v>19</v>
      </c>
      <c r="K120" s="5">
        <v>42769</v>
      </c>
      <c r="M120" s="1" t="s">
        <v>19</v>
      </c>
      <c r="N120" s="9">
        <v>42772</v>
      </c>
      <c r="P120" s="9">
        <v>42773</v>
      </c>
      <c r="U120" s="33" t="e">
        <f>VLOOKUP(A:A,'[1]FA Clients Total'!$A$1:$IV$65536,2,0)</f>
        <v>#N/A</v>
      </c>
      <c r="V120" s="37">
        <f>VLOOKUP(A:A,'[2]FA Clients Total'!$1:$1048576,3,0)</f>
        <v>42775</v>
      </c>
      <c r="W120" s="37">
        <f>VLOOKUP(A:A,'[2]FA Clients Total'!$1:$1048576,3,0)</f>
        <v>42775</v>
      </c>
    </row>
    <row r="121" spans="1:23" ht="27.95" hidden="1" customHeight="1" x14ac:dyDescent="0.25">
      <c r="A121" s="26">
        <f>Feuil1!$G121</f>
        <v>170081</v>
      </c>
      <c r="C121" s="7" t="s">
        <v>215</v>
      </c>
      <c r="E121" t="s">
        <v>18</v>
      </c>
      <c r="G121" s="28">
        <v>170081</v>
      </c>
      <c r="H121" s="55">
        <v>1282.5</v>
      </c>
      <c r="I121" s="5">
        <v>42772</v>
      </c>
      <c r="J121" s="1" t="s">
        <v>19</v>
      </c>
      <c r="K121" s="5">
        <v>42772</v>
      </c>
      <c r="M121" s="1" t="s">
        <v>19</v>
      </c>
      <c r="N121" s="9">
        <v>42773</v>
      </c>
      <c r="O121" s="9"/>
      <c r="P121" s="9">
        <v>42775</v>
      </c>
      <c r="U121" s="33" t="e">
        <f>VLOOKUP(A:A,'[1]FA Clients Total'!$A$1:$IV$65536,2,0)</f>
        <v>#N/A</v>
      </c>
      <c r="V121" s="37">
        <f>VLOOKUP(A:A,'[2]FA Clients Total'!$1:$1048576,3,0)</f>
        <v>42790</v>
      </c>
      <c r="W121" s="37">
        <f>VLOOKUP(A:A,'[2]FA Clients Total'!$1:$1048576,3,0)</f>
        <v>42790</v>
      </c>
    </row>
    <row r="122" spans="1:23" ht="27.95" hidden="1" customHeight="1" x14ac:dyDescent="0.25">
      <c r="A122" s="26">
        <f>Feuil1!$G122</f>
        <v>170082</v>
      </c>
      <c r="C122" s="7" t="s">
        <v>163</v>
      </c>
      <c r="E122" t="s">
        <v>18</v>
      </c>
      <c r="G122" s="28">
        <v>170082</v>
      </c>
      <c r="H122" s="55">
        <v>3132.75</v>
      </c>
      <c r="I122" s="5">
        <v>42772</v>
      </c>
      <c r="J122" s="1" t="s">
        <v>19</v>
      </c>
      <c r="K122" s="5">
        <v>42772</v>
      </c>
      <c r="L122" s="1" t="s">
        <v>19</v>
      </c>
      <c r="N122" s="9"/>
      <c r="P122" s="9">
        <v>42773</v>
      </c>
      <c r="U122" s="33" t="e">
        <f>VLOOKUP(A:A,'[1]FA Clients Total'!$A$1:$IV$65536,2,0)</f>
        <v>#N/A</v>
      </c>
      <c r="V122" s="37">
        <f>VLOOKUP(A:A,'[2]FA Clients Total'!$1:$1048576,3,0)</f>
        <v>42782</v>
      </c>
      <c r="W122" s="37">
        <f>VLOOKUP(A:A,'[2]FA Clients Total'!$1:$1048576,3,0)</f>
        <v>42782</v>
      </c>
    </row>
    <row r="123" spans="1:23" ht="27.95" hidden="1" customHeight="1" x14ac:dyDescent="0.25">
      <c r="A123" s="26">
        <f>Feuil1!$G123</f>
        <v>170083</v>
      </c>
      <c r="C123" s="7" t="s">
        <v>216</v>
      </c>
      <c r="E123" t="s">
        <v>18</v>
      </c>
      <c r="G123" s="28">
        <v>170083</v>
      </c>
      <c r="H123" s="55">
        <v>144</v>
      </c>
      <c r="I123" s="5">
        <v>42772</v>
      </c>
      <c r="J123" s="1" t="s">
        <v>19</v>
      </c>
      <c r="K123" s="5">
        <v>42772</v>
      </c>
      <c r="L123" s="1" t="s">
        <v>19</v>
      </c>
      <c r="N123" s="9"/>
      <c r="P123" s="9" t="s">
        <v>78</v>
      </c>
      <c r="U123" s="33" t="e">
        <f>VLOOKUP(A:A,'[1]FA Clients Total'!$A$1:$IV$65536,2,0)</f>
        <v>#N/A</v>
      </c>
      <c r="V123" s="37">
        <f>VLOOKUP(A:A,'[2]FA Clients Total'!$1:$1048576,3,0)</f>
        <v>42776</v>
      </c>
      <c r="W123" s="37">
        <f>VLOOKUP(A:A,'[2]FA Clients Total'!$1:$1048576,3,0)</f>
        <v>42776</v>
      </c>
    </row>
    <row r="124" spans="1:23" ht="27.95" hidden="1" customHeight="1" x14ac:dyDescent="0.25">
      <c r="A124" s="26">
        <f>Feuil1!$G124</f>
        <v>170085</v>
      </c>
      <c r="C124" s="7" t="s">
        <v>217</v>
      </c>
      <c r="E124" t="s">
        <v>18</v>
      </c>
      <c r="G124" s="28">
        <v>170085</v>
      </c>
      <c r="H124" s="55">
        <v>2515</v>
      </c>
      <c r="I124" s="5">
        <v>42773</v>
      </c>
      <c r="J124" s="1" t="s">
        <v>19</v>
      </c>
      <c r="K124" s="5">
        <v>42773</v>
      </c>
      <c r="L124" s="1" t="s">
        <v>20</v>
      </c>
      <c r="M124" s="1" t="s">
        <v>19</v>
      </c>
      <c r="N124" s="9">
        <v>42775</v>
      </c>
      <c r="P124" s="9">
        <v>42776</v>
      </c>
      <c r="U124" s="33" t="e">
        <f>VLOOKUP(A:A,'[1]FA Clients Total'!$A$1:$IV$65536,2,0)</f>
        <v>#N/A</v>
      </c>
      <c r="V124" s="37">
        <f>VLOOKUP(A:A,'[2]FA Clients Total'!$1:$1048576,3,0)</f>
        <v>42790</v>
      </c>
      <c r="W124" s="37">
        <f>VLOOKUP(A:A,'[2]FA Clients Total'!$1:$1048576,3,0)</f>
        <v>42790</v>
      </c>
    </row>
    <row r="125" spans="1:23" ht="27.95" hidden="1" customHeight="1" x14ac:dyDescent="0.25">
      <c r="A125" s="26">
        <f>Feuil1!$G125</f>
        <v>170086</v>
      </c>
      <c r="C125" s="7" t="s">
        <v>218</v>
      </c>
      <c r="E125" t="s">
        <v>97</v>
      </c>
      <c r="G125" s="28">
        <v>170086</v>
      </c>
      <c r="H125" s="55">
        <v>299</v>
      </c>
      <c r="I125" s="5">
        <v>42773</v>
      </c>
      <c r="J125" s="1" t="s">
        <v>19</v>
      </c>
      <c r="K125" s="5">
        <v>42773</v>
      </c>
      <c r="L125" s="1" t="s">
        <v>19</v>
      </c>
      <c r="N125" s="9"/>
      <c r="P125" s="9">
        <v>42774</v>
      </c>
      <c r="U125" s="33" t="e">
        <f>VLOOKUP(A:A,'[1]FA Clients Total'!$A$1:$IV$65536,2,0)</f>
        <v>#N/A</v>
      </c>
      <c r="V125" s="37">
        <f>VLOOKUP(A:A,'[2]FA Clients Total'!$1:$1048576,3,0)</f>
        <v>42775</v>
      </c>
      <c r="W125" s="37">
        <f>VLOOKUP(A:A,'[2]FA Clients Total'!$1:$1048576,3,0)</f>
        <v>42775</v>
      </c>
    </row>
    <row r="126" spans="1:23" ht="27.95" hidden="1" customHeight="1" x14ac:dyDescent="0.25">
      <c r="A126" s="26">
        <f>Feuil1!$G126</f>
        <v>170084</v>
      </c>
      <c r="C126" s="7" t="s">
        <v>219</v>
      </c>
      <c r="E126" t="s">
        <v>18</v>
      </c>
      <c r="G126" s="28">
        <v>170084</v>
      </c>
      <c r="H126" s="55">
        <v>192.7</v>
      </c>
      <c r="I126" s="5">
        <v>42773</v>
      </c>
      <c r="J126" s="1" t="s">
        <v>19</v>
      </c>
      <c r="K126" s="5">
        <v>42773</v>
      </c>
      <c r="L126" s="1" t="s">
        <v>19</v>
      </c>
      <c r="N126" s="9"/>
      <c r="P126" s="9">
        <v>42775</v>
      </c>
      <c r="U126" s="33" t="e">
        <f>VLOOKUP(A:A,'[1]FA Clients Total'!$A$1:$IV$65536,2,0)</f>
        <v>#N/A</v>
      </c>
      <c r="V126" s="37">
        <f>VLOOKUP(A:A,'[2]FA Clients Total'!$1:$1048576,3,0)</f>
        <v>42769</v>
      </c>
      <c r="W126" s="37">
        <f>VLOOKUP(A:A,'[2]FA Clients Total'!$1:$1048576,3,0)</f>
        <v>42769</v>
      </c>
    </row>
    <row r="127" spans="1:23" ht="27.95" hidden="1" customHeight="1" x14ac:dyDescent="0.25">
      <c r="A127" s="26">
        <f>Feuil1!$G127</f>
        <v>170087</v>
      </c>
      <c r="C127" s="7" t="s">
        <v>38</v>
      </c>
      <c r="E127" t="s">
        <v>18</v>
      </c>
      <c r="G127" s="28">
        <v>170087</v>
      </c>
      <c r="H127" s="55">
        <v>190.8</v>
      </c>
      <c r="I127" s="5">
        <v>42773</v>
      </c>
      <c r="J127" s="1" t="s">
        <v>19</v>
      </c>
      <c r="K127" s="5">
        <v>42773</v>
      </c>
      <c r="L127" s="1" t="s">
        <v>19</v>
      </c>
      <c r="N127" s="9"/>
      <c r="P127" s="9">
        <v>42774</v>
      </c>
      <c r="U127" s="33" t="e">
        <f>VLOOKUP(A:A,'[1]FA Clients Total'!$A$1:$IV$65536,2,0)</f>
        <v>#N/A</v>
      </c>
      <c r="V127" s="37">
        <f>VLOOKUP(A:A,'[2]FA Clients Total'!$1:$1048576,3,0)</f>
        <v>42775</v>
      </c>
      <c r="W127" s="37">
        <f>VLOOKUP(A:A,'[2]FA Clients Total'!$1:$1048576,3,0)</f>
        <v>42775</v>
      </c>
    </row>
    <row r="128" spans="1:23" ht="27.95" hidden="1" customHeight="1" x14ac:dyDescent="0.25">
      <c r="A128" s="26">
        <f>Feuil1!$G128</f>
        <v>170088</v>
      </c>
      <c r="C128" t="s">
        <v>14</v>
      </c>
      <c r="E128" t="s">
        <v>18</v>
      </c>
      <c r="G128" s="28">
        <v>170088</v>
      </c>
      <c r="H128" s="55">
        <v>78</v>
      </c>
      <c r="I128" s="5">
        <v>42773</v>
      </c>
      <c r="J128" s="1" t="s">
        <v>19</v>
      </c>
      <c r="K128" s="5">
        <v>42773</v>
      </c>
      <c r="L128" s="1" t="s">
        <v>19</v>
      </c>
      <c r="N128" s="9"/>
      <c r="P128" s="9">
        <v>42773</v>
      </c>
      <c r="U128" s="33" t="e">
        <f>VLOOKUP(A:A,'[1]FA Clients Total'!$A$1:$IV$65536,2,0)</f>
        <v>#N/A</v>
      </c>
      <c r="V128" s="37">
        <f>VLOOKUP(A:A,'[2]FA Clients Total'!$1:$1048576,3,0)</f>
        <v>42782</v>
      </c>
      <c r="W128" s="37">
        <f>VLOOKUP(A:A,'[2]FA Clients Total'!$1:$1048576,3,0)</f>
        <v>42782</v>
      </c>
    </row>
    <row r="129" spans="1:23" ht="27.95" hidden="1" customHeight="1" x14ac:dyDescent="0.25">
      <c r="A129" s="26">
        <f>Feuil1!$G129</f>
        <v>170089</v>
      </c>
      <c r="C129" t="s">
        <v>220</v>
      </c>
      <c r="E129" t="s">
        <v>18</v>
      </c>
      <c r="G129" s="28">
        <v>170089</v>
      </c>
      <c r="H129" s="55">
        <v>431</v>
      </c>
      <c r="I129" s="5">
        <v>42773</v>
      </c>
      <c r="J129" s="1" t="s">
        <v>19</v>
      </c>
      <c r="K129" s="5">
        <v>42773</v>
      </c>
      <c r="L129" s="1" t="s">
        <v>19</v>
      </c>
      <c r="N129" s="9"/>
      <c r="P129" s="9">
        <v>42776</v>
      </c>
      <c r="U129" s="33" t="e">
        <f>VLOOKUP(A:A,'[1]FA Clients Total'!$A$1:$IV$65536,2,0)</f>
        <v>#N/A</v>
      </c>
      <c r="V129" s="37">
        <f>VLOOKUP(A:A,'[2]FA Clients Total'!$1:$1048576,3,0)</f>
        <v>42776</v>
      </c>
      <c r="W129" s="37">
        <f>VLOOKUP(A:A,'[2]FA Clients Total'!$1:$1048576,3,0)</f>
        <v>42776</v>
      </c>
    </row>
    <row r="130" spans="1:23" ht="27.95" hidden="1" customHeight="1" x14ac:dyDescent="0.25">
      <c r="A130" s="26">
        <f>Feuil1!$G130</f>
        <v>0</v>
      </c>
      <c r="B130" s="48" t="s">
        <v>228</v>
      </c>
      <c r="C130" s="7" t="s">
        <v>22</v>
      </c>
      <c r="D130" t="s">
        <v>229</v>
      </c>
      <c r="E130" t="s">
        <v>230</v>
      </c>
      <c r="I130" s="5"/>
      <c r="K130" s="5"/>
      <c r="N130" s="9"/>
      <c r="P130" s="9"/>
      <c r="U130" s="33" t="e">
        <f>VLOOKUP(A:A,'[1]FA Clients Total'!$A$1:$IV$65536,2,0)</f>
        <v>#N/A</v>
      </c>
      <c r="V130" s="37">
        <f>VLOOKUP(A:A,'[2]FA Clients Total'!$1:$1048576,3,0)</f>
        <v>42879</v>
      </c>
      <c r="W130" s="37">
        <f>VLOOKUP(A:A,'[2]FA Clients Total'!$1:$1048576,3,0)</f>
        <v>42879</v>
      </c>
    </row>
    <row r="131" spans="1:23" ht="27.95" hidden="1" customHeight="1" x14ac:dyDescent="0.25">
      <c r="A131" s="26">
        <f>Feuil1!$G131</f>
        <v>0</v>
      </c>
      <c r="C131" s="7" t="s">
        <v>221</v>
      </c>
      <c r="E131" t="s">
        <v>48</v>
      </c>
      <c r="I131" s="5"/>
      <c r="K131" s="5"/>
      <c r="N131" s="9"/>
      <c r="P131" s="9"/>
      <c r="U131" s="33" t="e">
        <f>VLOOKUP(A:A,'[1]FA Clients Total'!$A$1:$IV$65536,2,0)</f>
        <v>#N/A</v>
      </c>
      <c r="V131" s="37">
        <f>VLOOKUP(A:A,'[2]FA Clients Total'!$1:$1048576,3,0)</f>
        <v>42879</v>
      </c>
      <c r="W131" s="37">
        <f>VLOOKUP(A:A,'[2]FA Clients Total'!$1:$1048576,3,0)</f>
        <v>42879</v>
      </c>
    </row>
    <row r="132" spans="1:23" ht="27.95" hidden="1" customHeight="1" x14ac:dyDescent="0.25">
      <c r="A132" s="26">
        <f>Feuil1!$G132</f>
        <v>170091</v>
      </c>
      <c r="C132" s="7" t="s">
        <v>222</v>
      </c>
      <c r="E132" t="s">
        <v>41</v>
      </c>
      <c r="G132" s="28">
        <v>170091</v>
      </c>
      <c r="H132" s="55">
        <v>3775.5</v>
      </c>
      <c r="I132" s="5">
        <v>42774</v>
      </c>
      <c r="K132" s="5"/>
      <c r="N132" s="9"/>
      <c r="P132" s="9"/>
      <c r="U132" s="33" t="e">
        <f>VLOOKUP(A:A,'[1]FA Clients Total'!$A$1:$IV$65536,2,0)</f>
        <v>#N/A</v>
      </c>
      <c r="V132" s="37">
        <f>VLOOKUP(A:A,'[2]FA Clients Total'!$1:$1048576,3,0)</f>
        <v>42797</v>
      </c>
      <c r="W132" s="37">
        <f>VLOOKUP(A:A,'[2]FA Clients Total'!$1:$1048576,3,0)</f>
        <v>42797</v>
      </c>
    </row>
    <row r="133" spans="1:23" ht="27.95" hidden="1" customHeight="1" x14ac:dyDescent="0.25">
      <c r="A133" s="26">
        <f>Feuil1!$G133</f>
        <v>170093</v>
      </c>
      <c r="C133" s="7" t="s">
        <v>223</v>
      </c>
      <c r="D133" t="s">
        <v>224</v>
      </c>
      <c r="E133" t="s">
        <v>48</v>
      </c>
      <c r="G133" s="28">
        <v>170093</v>
      </c>
      <c r="H133" s="55">
        <v>9670.25</v>
      </c>
      <c r="I133" s="5">
        <v>42775</v>
      </c>
      <c r="K133" s="5"/>
      <c r="N133" s="9"/>
      <c r="P133" s="9"/>
      <c r="U133" s="33" t="e">
        <f>VLOOKUP(A:A,'[1]FA Clients Total'!$A$1:$IV$65536,2,0)</f>
        <v>#N/A</v>
      </c>
      <c r="V133" s="37">
        <f>VLOOKUP(A:A,'[2]FA Clients Total'!$1:$1048576,3,0)</f>
        <v>42810</v>
      </c>
      <c r="W133" s="37">
        <f>VLOOKUP(A:A,'[2]FA Clients Total'!$1:$1048576,3,0)</f>
        <v>42810</v>
      </c>
    </row>
    <row r="134" spans="1:23" ht="27.95" hidden="1" customHeight="1" x14ac:dyDescent="0.25">
      <c r="A134" s="26">
        <f>Feuil1!$G134</f>
        <v>170092</v>
      </c>
      <c r="C134" s="7" t="s">
        <v>117</v>
      </c>
      <c r="E134" t="s">
        <v>48</v>
      </c>
      <c r="G134" s="28">
        <v>170092</v>
      </c>
      <c r="H134" s="55">
        <v>354</v>
      </c>
      <c r="I134" s="5">
        <v>42774</v>
      </c>
      <c r="J134" s="1" t="s">
        <v>19</v>
      </c>
      <c r="K134" s="5">
        <v>42775</v>
      </c>
      <c r="L134" s="1" t="s">
        <v>19</v>
      </c>
      <c r="N134" s="9"/>
      <c r="P134" s="9" t="s">
        <v>231</v>
      </c>
      <c r="U134" s="33" t="e">
        <f>VLOOKUP(A:A,'[1]FA Clients Total'!$A$1:$IV$65536,2,0)</f>
        <v>#N/A</v>
      </c>
      <c r="V134" s="37">
        <f>VLOOKUP(A:A,'[2]FA Clients Total'!$1:$1048576,3,0)</f>
        <v>42786</v>
      </c>
      <c r="W134" s="37">
        <f>VLOOKUP(A:A,'[2]FA Clients Total'!$1:$1048576,3,0)</f>
        <v>42786</v>
      </c>
    </row>
    <row r="135" spans="1:23" ht="27.95" hidden="1" customHeight="1" x14ac:dyDescent="0.25">
      <c r="A135" s="26">
        <f>Feuil1!$G135</f>
        <v>170094</v>
      </c>
      <c r="C135" s="7" t="s">
        <v>232</v>
      </c>
      <c r="E135" t="s">
        <v>18</v>
      </c>
      <c r="G135" s="28">
        <v>170094</v>
      </c>
      <c r="H135" s="55">
        <v>727.1</v>
      </c>
      <c r="I135" s="5">
        <v>42775</v>
      </c>
      <c r="J135" s="1" t="s">
        <v>19</v>
      </c>
      <c r="K135" s="5">
        <v>42775</v>
      </c>
      <c r="L135" s="1" t="s">
        <v>19</v>
      </c>
      <c r="N135" s="9"/>
      <c r="P135" s="9">
        <v>42775</v>
      </c>
      <c r="U135" s="33" t="e">
        <f>VLOOKUP(A:A,'[1]FA Clients Total'!$A$1:$IV$65536,2,0)</f>
        <v>#N/A</v>
      </c>
      <c r="V135" s="37">
        <f>VLOOKUP(A:A,'[2]FA Clients Total'!$1:$1048576,3,0)</f>
        <v>42776</v>
      </c>
      <c r="W135" s="37">
        <f>VLOOKUP(A:A,'[2]FA Clients Total'!$1:$1048576,3,0)</f>
        <v>42776</v>
      </c>
    </row>
    <row r="136" spans="1:23" ht="27.95" hidden="1" customHeight="1" x14ac:dyDescent="0.25">
      <c r="A136" s="26">
        <f>Feuil1!$G136</f>
        <v>170095</v>
      </c>
      <c r="C136" s="7" t="s">
        <v>233</v>
      </c>
      <c r="E136" t="s">
        <v>18</v>
      </c>
      <c r="G136" s="28">
        <v>170095</v>
      </c>
      <c r="H136" s="55">
        <v>183.5</v>
      </c>
      <c r="I136" s="5">
        <v>42775</v>
      </c>
      <c r="J136" s="1" t="s">
        <v>19</v>
      </c>
      <c r="K136" s="5">
        <v>42775</v>
      </c>
      <c r="L136" s="1" t="s">
        <v>19</v>
      </c>
      <c r="N136" s="9"/>
      <c r="P136" s="9">
        <v>42776</v>
      </c>
      <c r="U136" s="33" t="e">
        <f>VLOOKUP(A:A,'[1]FA Clients Total'!$A$1:$IV$65536,2,0)</f>
        <v>#N/A</v>
      </c>
      <c r="V136" s="37">
        <f>VLOOKUP(A:A,'[2]FA Clients Total'!$1:$1048576,3,0)</f>
        <v>42775</v>
      </c>
      <c r="W136" s="37">
        <f>VLOOKUP(A:A,'[2]FA Clients Total'!$1:$1048576,3,0)</f>
        <v>42775</v>
      </c>
    </row>
    <row r="137" spans="1:23" ht="27.95" hidden="1" customHeight="1" x14ac:dyDescent="0.25">
      <c r="A137" s="26">
        <f>Feuil1!$G137</f>
        <v>170096</v>
      </c>
      <c r="C137" s="7" t="s">
        <v>234</v>
      </c>
      <c r="E137" t="s">
        <v>48</v>
      </c>
      <c r="G137" s="28">
        <v>170096</v>
      </c>
      <c r="H137" s="55">
        <v>117</v>
      </c>
      <c r="I137" s="5">
        <v>42775</v>
      </c>
      <c r="K137" s="5"/>
      <c r="N137" s="9"/>
      <c r="P137" s="9"/>
      <c r="U137" s="33" t="e">
        <f>VLOOKUP(A:A,'[1]FA Clients Total'!$A$1:$IV$65536,2,0)</f>
        <v>#N/A</v>
      </c>
      <c r="V137" s="37">
        <f>VLOOKUP(A:A,'[2]FA Clients Total'!$1:$1048576,3,0)</f>
        <v>42786</v>
      </c>
      <c r="W137" s="37">
        <f>VLOOKUP(A:A,'[2]FA Clients Total'!$1:$1048576,3,0)</f>
        <v>42786</v>
      </c>
    </row>
    <row r="138" spans="1:23" ht="27.95" hidden="1" customHeight="1" x14ac:dyDescent="0.25">
      <c r="A138" s="26">
        <f>Feuil1!$G138</f>
        <v>170097</v>
      </c>
      <c r="C138" s="7" t="s">
        <v>234</v>
      </c>
      <c r="E138" t="s">
        <v>48</v>
      </c>
      <c r="G138" s="28">
        <v>170097</v>
      </c>
      <c r="H138" s="55">
        <v>114</v>
      </c>
      <c r="I138" s="5">
        <v>42775</v>
      </c>
      <c r="K138" s="5"/>
      <c r="N138" s="9"/>
      <c r="P138" s="9"/>
      <c r="U138" s="33" t="e">
        <f>VLOOKUP(A:A,'[1]FA Clients Total'!$A$1:$IV$65536,2,0)</f>
        <v>#N/A</v>
      </c>
      <c r="V138" s="37">
        <f>VLOOKUP(A:A,'[2]FA Clients Total'!$1:$1048576,3,0)</f>
        <v>42787</v>
      </c>
      <c r="W138" s="37">
        <f>VLOOKUP(A:A,'[2]FA Clients Total'!$1:$1048576,3,0)</f>
        <v>42787</v>
      </c>
    </row>
    <row r="139" spans="1:23" ht="27.95" hidden="1" customHeight="1" x14ac:dyDescent="0.25">
      <c r="A139" s="26">
        <f>Feuil1!$G139</f>
        <v>170098</v>
      </c>
      <c r="C139" s="7" t="s">
        <v>234</v>
      </c>
      <c r="E139" t="s">
        <v>48</v>
      </c>
      <c r="G139" s="28">
        <v>170098</v>
      </c>
      <c r="H139" s="55">
        <v>1290</v>
      </c>
      <c r="I139" s="5">
        <v>42775</v>
      </c>
      <c r="K139" s="5"/>
      <c r="N139" s="9"/>
      <c r="P139" s="9"/>
      <c r="U139" s="33" t="e">
        <f>VLOOKUP(A:A,'[1]FA Clients Total'!$A$1:$IV$65536,2,0)</f>
        <v>#N/A</v>
      </c>
      <c r="V139" s="37">
        <f>VLOOKUP(A:A,'[2]FA Clients Total'!$1:$1048576,3,0)</f>
        <v>42787</v>
      </c>
      <c r="W139" s="37">
        <f>VLOOKUP(A:A,'[2]FA Clients Total'!$1:$1048576,3,0)</f>
        <v>42787</v>
      </c>
    </row>
    <row r="140" spans="1:23" ht="27.95" hidden="1" customHeight="1" x14ac:dyDescent="0.25">
      <c r="A140" s="26">
        <f>Feuil1!$G140</f>
        <v>170090</v>
      </c>
      <c r="C140" s="7" t="s">
        <v>88</v>
      </c>
      <c r="E140" t="s">
        <v>18</v>
      </c>
      <c r="G140" s="28">
        <v>170090</v>
      </c>
      <c r="H140" s="55">
        <v>154.9</v>
      </c>
      <c r="I140" s="5">
        <v>42775</v>
      </c>
      <c r="J140" s="1" t="s">
        <v>19</v>
      </c>
      <c r="K140" s="5">
        <v>42775</v>
      </c>
      <c r="L140" s="1" t="s">
        <v>20</v>
      </c>
      <c r="M140" s="1" t="s">
        <v>19</v>
      </c>
      <c r="N140" s="9">
        <v>42776</v>
      </c>
      <c r="P140" s="9">
        <v>42776</v>
      </c>
      <c r="U140" s="33" t="e">
        <f>VLOOKUP(A:A,'[1]FA Clients Total'!$A$1:$IV$65536,2,0)</f>
        <v>#N/A</v>
      </c>
      <c r="V140" s="37">
        <f>VLOOKUP(A:A,'[2]FA Clients Total'!$1:$1048576,3,0)</f>
        <v>42844</v>
      </c>
      <c r="W140" s="37">
        <f>VLOOKUP(A:A,'[2]FA Clients Total'!$1:$1048576,3,0)</f>
        <v>42844</v>
      </c>
    </row>
    <row r="141" spans="1:23" ht="27.95" hidden="1" customHeight="1" x14ac:dyDescent="0.25">
      <c r="A141" s="26">
        <f>Feuil1!$G141</f>
        <v>170100</v>
      </c>
      <c r="C141" s="7" t="s">
        <v>235</v>
      </c>
      <c r="E141" t="s">
        <v>18</v>
      </c>
      <c r="G141" s="28">
        <v>170100</v>
      </c>
      <c r="H141" s="55">
        <v>523.1</v>
      </c>
      <c r="I141" s="5">
        <v>42775</v>
      </c>
      <c r="J141" s="1" t="s">
        <v>19</v>
      </c>
      <c r="K141" s="5">
        <v>42775</v>
      </c>
      <c r="L141" s="1" t="s">
        <v>19</v>
      </c>
      <c r="N141" s="9"/>
      <c r="P141" s="9">
        <v>42776</v>
      </c>
      <c r="U141" s="33" t="e">
        <f>VLOOKUP(A:A,'[1]FA Clients Total'!$A$1:$IV$65536,2,0)</f>
        <v>#N/A</v>
      </c>
      <c r="V141" s="37">
        <f>VLOOKUP(A:A,'[2]FA Clients Total'!$1:$1048576,3,0)</f>
        <v>42786</v>
      </c>
      <c r="W141" s="37">
        <f>VLOOKUP(A:A,'[2]FA Clients Total'!$1:$1048576,3,0)</f>
        <v>42786</v>
      </c>
    </row>
    <row r="142" spans="1:23" ht="27.95" hidden="1" customHeight="1" x14ac:dyDescent="0.25">
      <c r="A142" s="26">
        <f>Feuil1!$G142</f>
        <v>170101</v>
      </c>
      <c r="C142" s="7" t="s">
        <v>236</v>
      </c>
      <c r="E142" t="s">
        <v>237</v>
      </c>
      <c r="G142" s="28">
        <v>170101</v>
      </c>
      <c r="H142" s="55">
        <v>360</v>
      </c>
      <c r="I142" s="5">
        <v>42776</v>
      </c>
      <c r="J142" s="1" t="s">
        <v>19</v>
      </c>
      <c r="K142" s="5">
        <v>42776</v>
      </c>
      <c r="L142" s="1" t="s">
        <v>19</v>
      </c>
      <c r="N142" s="9"/>
      <c r="P142" s="9">
        <v>42779</v>
      </c>
      <c r="U142" s="33" t="e">
        <f>VLOOKUP(A:A,'[1]FA Clients Total'!$A$1:$IV$65536,2,0)</f>
        <v>#N/A</v>
      </c>
      <c r="V142" s="37">
        <f>VLOOKUP(A:A,'[2]FA Clients Total'!$1:$1048576,3,0)</f>
        <v>42779</v>
      </c>
      <c r="W142" s="37">
        <f>VLOOKUP(A:A,'[2]FA Clients Total'!$1:$1048576,3,0)</f>
        <v>42779</v>
      </c>
    </row>
    <row r="143" spans="1:23" ht="27.95" hidden="1" customHeight="1" x14ac:dyDescent="0.25">
      <c r="A143" s="26">
        <f>Feuil1!$G143</f>
        <v>170102</v>
      </c>
      <c r="C143" s="7" t="s">
        <v>238</v>
      </c>
      <c r="E143" t="s">
        <v>18</v>
      </c>
      <c r="G143" s="28">
        <v>170102</v>
      </c>
      <c r="H143" s="55">
        <v>229</v>
      </c>
      <c r="I143" s="5">
        <v>42776</v>
      </c>
      <c r="J143" s="1" t="s">
        <v>19</v>
      </c>
      <c r="K143" s="5">
        <v>42776</v>
      </c>
      <c r="M143" s="1" t="s">
        <v>19</v>
      </c>
      <c r="N143" s="9">
        <v>42779</v>
      </c>
      <c r="P143" s="9"/>
      <c r="U143" s="33" t="e">
        <f>VLOOKUP(A:A,'[1]FA Clients Total'!$A$1:$IV$65536,2,0)</f>
        <v>#N/A</v>
      </c>
      <c r="V143" s="37">
        <f>VLOOKUP(A:A,'[2]FA Clients Total'!$1:$1048576,3,0)</f>
        <v>42776</v>
      </c>
      <c r="W143" s="37">
        <f>VLOOKUP(A:A,'[2]FA Clients Total'!$1:$1048576,3,0)</f>
        <v>42776</v>
      </c>
    </row>
    <row r="144" spans="1:23" ht="27.95" hidden="1" customHeight="1" x14ac:dyDescent="0.25">
      <c r="A144" s="26">
        <f>Feuil1!$G144</f>
        <v>170103</v>
      </c>
      <c r="C144" s="7" t="s">
        <v>138</v>
      </c>
      <c r="E144" t="s">
        <v>18</v>
      </c>
      <c r="G144" s="28">
        <v>170103</v>
      </c>
      <c r="H144" s="55">
        <v>475.9</v>
      </c>
      <c r="I144" s="5">
        <v>42776</v>
      </c>
      <c r="J144" s="1" t="s">
        <v>19</v>
      </c>
      <c r="K144" s="5">
        <v>42776</v>
      </c>
      <c r="M144" s="1" t="s">
        <v>19</v>
      </c>
      <c r="N144" s="9">
        <v>42779</v>
      </c>
      <c r="P144" s="9">
        <v>42779</v>
      </c>
      <c r="U144" s="33" t="e">
        <f>VLOOKUP(A:A,'[1]FA Clients Total'!$A$1:$IV$65536,2,0)</f>
        <v>#N/A</v>
      </c>
      <c r="V144" s="37">
        <f>VLOOKUP(A:A,'[2]FA Clients Total'!$1:$1048576,3,0)</f>
        <v>42776</v>
      </c>
      <c r="W144" s="37">
        <f>VLOOKUP(A:A,'[2]FA Clients Total'!$1:$1048576,3,0)</f>
        <v>42776</v>
      </c>
    </row>
    <row r="145" spans="1:23" ht="27.95" hidden="1" customHeight="1" x14ac:dyDescent="0.25">
      <c r="A145" s="26">
        <f>Feuil1!$G145</f>
        <v>170104</v>
      </c>
      <c r="C145" s="7" t="s">
        <v>239</v>
      </c>
      <c r="E145" t="s">
        <v>48</v>
      </c>
      <c r="G145" s="28">
        <v>170104</v>
      </c>
      <c r="H145" s="55">
        <v>6504.95</v>
      </c>
      <c r="I145" s="5">
        <v>42776</v>
      </c>
      <c r="K145" s="5"/>
      <c r="N145" s="9"/>
      <c r="P145" s="9"/>
      <c r="U145" s="33" t="e">
        <f>VLOOKUP(A:A,'[1]FA Clients Total'!$A$1:$IV$65536,2,0)</f>
        <v>#N/A</v>
      </c>
      <c r="V145" s="37">
        <f>VLOOKUP(A:A,'[2]FA Clients Total'!$1:$1048576,3,0)</f>
        <v>42787</v>
      </c>
      <c r="W145" s="37">
        <f>VLOOKUP(A:A,'[2]FA Clients Total'!$1:$1048576,3,0)</f>
        <v>42787</v>
      </c>
    </row>
    <row r="146" spans="1:23" ht="27.95" hidden="1" customHeight="1" x14ac:dyDescent="0.25">
      <c r="A146" s="26">
        <f>Feuil1!$G146</f>
        <v>170107</v>
      </c>
      <c r="C146" s="7" t="s">
        <v>156</v>
      </c>
      <c r="E146" t="s">
        <v>97</v>
      </c>
      <c r="G146" s="28">
        <v>170107</v>
      </c>
      <c r="H146" s="55">
        <v>1484.95</v>
      </c>
      <c r="I146" s="5">
        <v>42779</v>
      </c>
      <c r="J146" s="1" t="s">
        <v>19</v>
      </c>
      <c r="K146" s="5">
        <v>42779</v>
      </c>
      <c r="M146" s="1" t="s">
        <v>19</v>
      </c>
      <c r="N146" s="9">
        <v>42781</v>
      </c>
      <c r="P146" s="9">
        <v>42781</v>
      </c>
      <c r="U146" s="33" t="e">
        <f>VLOOKUP(A:A,'[1]FA Clients Total'!$A$1:$IV$65536,2,0)</f>
        <v>#N/A</v>
      </c>
      <c r="V146" s="37">
        <f>VLOOKUP(A:A,'[2]FA Clients Total'!$1:$1048576,3,0)</f>
        <v>42780</v>
      </c>
      <c r="W146" s="37">
        <f>VLOOKUP(A:A,'[2]FA Clients Total'!$1:$1048576,3,0)</f>
        <v>42780</v>
      </c>
    </row>
    <row r="147" spans="1:23" ht="27.95" hidden="1" customHeight="1" x14ac:dyDescent="0.25">
      <c r="A147" s="26">
        <f>Feuil1!$G147</f>
        <v>170109</v>
      </c>
      <c r="C147" s="7" t="s">
        <v>240</v>
      </c>
      <c r="E147" t="s">
        <v>18</v>
      </c>
      <c r="G147" s="28">
        <v>170109</v>
      </c>
      <c r="H147" s="55">
        <v>354.75</v>
      </c>
      <c r="I147" s="5">
        <v>42779</v>
      </c>
      <c r="J147" s="1" t="s">
        <v>19</v>
      </c>
      <c r="K147" s="5">
        <v>42779</v>
      </c>
      <c r="L147" s="1" t="s">
        <v>19</v>
      </c>
      <c r="N147" s="9"/>
      <c r="P147" s="9" t="s">
        <v>231</v>
      </c>
      <c r="U147" s="33" t="e">
        <f>VLOOKUP(A:A,'[1]FA Clients Total'!$A$1:$IV$65536,2,0)</f>
        <v>#N/A</v>
      </c>
      <c r="V147" s="37">
        <f>VLOOKUP(A:A,'[2]FA Clients Total'!$1:$1048576,3,0)</f>
        <v>42786</v>
      </c>
      <c r="W147" s="37">
        <f>VLOOKUP(A:A,'[2]FA Clients Total'!$1:$1048576,3,0)</f>
        <v>42786</v>
      </c>
    </row>
    <row r="148" spans="1:23" ht="27.95" hidden="1" customHeight="1" x14ac:dyDescent="0.25">
      <c r="A148" s="26">
        <f>Feuil1!$G148</f>
        <v>170105</v>
      </c>
      <c r="C148" s="7" t="s">
        <v>241</v>
      </c>
      <c r="E148" t="s">
        <v>41</v>
      </c>
      <c r="G148" s="28">
        <v>170105</v>
      </c>
      <c r="H148" s="55">
        <v>1234.2</v>
      </c>
      <c r="I148" s="5">
        <v>42779</v>
      </c>
      <c r="J148" s="1" t="s">
        <v>19</v>
      </c>
      <c r="K148" s="5">
        <v>42786</v>
      </c>
      <c r="L148" s="1" t="s">
        <v>19</v>
      </c>
      <c r="N148" s="9"/>
      <c r="P148" s="9">
        <v>42788</v>
      </c>
      <c r="U148" s="33" t="e">
        <f>VLOOKUP(A:A,'[1]FA Clients Total'!$A$1:$IV$65536,2,0)</f>
        <v>#N/A</v>
      </c>
      <c r="V148" s="37">
        <f>VLOOKUP(A:A,'[2]FA Clients Total'!$1:$1048576,3,0)</f>
        <v>42786</v>
      </c>
      <c r="W148" s="37">
        <f>VLOOKUP(A:A,'[2]FA Clients Total'!$1:$1048576,3,0)</f>
        <v>42786</v>
      </c>
    </row>
    <row r="149" spans="1:23" ht="27.95" hidden="1" customHeight="1" x14ac:dyDescent="0.25">
      <c r="A149" s="26">
        <f>Feuil1!$G149</f>
        <v>170108</v>
      </c>
      <c r="C149" s="7" t="s">
        <v>242</v>
      </c>
      <c r="E149" t="s">
        <v>97</v>
      </c>
      <c r="G149" s="28">
        <v>170108</v>
      </c>
      <c r="H149" s="55">
        <v>302.39999999999998</v>
      </c>
      <c r="I149" s="5"/>
      <c r="J149" s="1" t="s">
        <v>19</v>
      </c>
      <c r="K149" s="5"/>
      <c r="L149" s="1" t="s">
        <v>19</v>
      </c>
      <c r="N149" s="9"/>
      <c r="P149" s="9">
        <v>42780</v>
      </c>
      <c r="U149" s="33" t="e">
        <f>VLOOKUP(A:A,'[1]FA Clients Total'!$A$1:$IV$65536,2,0)</f>
        <v>#N/A</v>
      </c>
      <c r="V149" s="37">
        <f>VLOOKUP(A:A,'[2]FA Clients Total'!$1:$1048576,3,0)</f>
        <v>42780</v>
      </c>
      <c r="W149" s="37">
        <f>VLOOKUP(A:A,'[2]FA Clients Total'!$1:$1048576,3,0)</f>
        <v>42780</v>
      </c>
    </row>
    <row r="150" spans="1:23" ht="27.95" hidden="1" customHeight="1" x14ac:dyDescent="0.25">
      <c r="A150" s="26">
        <f>Feuil1!$G150</f>
        <v>170111</v>
      </c>
      <c r="C150" s="7" t="s">
        <v>195</v>
      </c>
      <c r="E150" t="s">
        <v>18</v>
      </c>
      <c r="G150" s="28">
        <v>170111</v>
      </c>
      <c r="H150" s="55">
        <v>1161.75</v>
      </c>
      <c r="I150" s="5">
        <v>42780</v>
      </c>
      <c r="J150" s="1" t="s">
        <v>19</v>
      </c>
      <c r="K150" s="5">
        <v>42782</v>
      </c>
      <c r="L150" s="1" t="s">
        <v>19</v>
      </c>
      <c r="N150" s="9"/>
      <c r="P150" s="9">
        <v>42783</v>
      </c>
      <c r="U150" s="33" t="e">
        <f>VLOOKUP(A:A,'[1]FA Clients Total'!$A$1:$IV$65536,2,0)</f>
        <v>#N/A</v>
      </c>
      <c r="V150" s="37">
        <f>VLOOKUP(A:A,'[2]FA Clients Total'!$1:$1048576,3,0)</f>
        <v>42794</v>
      </c>
      <c r="W150" s="37">
        <f>VLOOKUP(A:A,'[2]FA Clients Total'!$1:$1048576,3,0)</f>
        <v>42794</v>
      </c>
    </row>
    <row r="151" spans="1:23" ht="27.95" hidden="1" customHeight="1" x14ac:dyDescent="0.25">
      <c r="A151" s="26">
        <f>Feuil1!$G151</f>
        <v>170112</v>
      </c>
      <c r="C151" s="7" t="s">
        <v>243</v>
      </c>
      <c r="E151" t="s">
        <v>18</v>
      </c>
      <c r="G151" s="28">
        <v>170112</v>
      </c>
      <c r="H151" s="55">
        <v>1244.2</v>
      </c>
      <c r="I151" s="5">
        <v>42780</v>
      </c>
      <c r="J151" s="1" t="s">
        <v>19</v>
      </c>
      <c r="K151" s="5">
        <v>42781</v>
      </c>
      <c r="L151" s="1" t="s">
        <v>19</v>
      </c>
      <c r="N151" s="9"/>
      <c r="P151" s="9">
        <v>42783</v>
      </c>
      <c r="U151" s="33" t="e">
        <f>VLOOKUP(A:A,'[1]FA Clients Total'!$A$1:$IV$65536,2,0)</f>
        <v>#N/A</v>
      </c>
      <c r="V151" s="37">
        <f>VLOOKUP(A:A,'[2]FA Clients Total'!$1:$1048576,3,0)</f>
        <v>42786</v>
      </c>
      <c r="W151" s="37">
        <f>VLOOKUP(A:A,'[2]FA Clients Total'!$1:$1048576,3,0)</f>
        <v>42786</v>
      </c>
    </row>
    <row r="152" spans="1:23" ht="27.95" hidden="1" customHeight="1" x14ac:dyDescent="0.25">
      <c r="A152" s="26">
        <f>Feuil1!$G152</f>
        <v>170113</v>
      </c>
      <c r="C152" s="7" t="s">
        <v>244</v>
      </c>
      <c r="E152" t="s">
        <v>18</v>
      </c>
      <c r="G152" s="28">
        <v>170113</v>
      </c>
      <c r="H152" s="55">
        <v>156</v>
      </c>
      <c r="I152" s="5">
        <v>42781</v>
      </c>
      <c r="J152" s="1" t="s">
        <v>19</v>
      </c>
      <c r="K152" s="5">
        <v>42781</v>
      </c>
      <c r="L152" s="1" t="s">
        <v>19</v>
      </c>
      <c r="N152" s="9"/>
      <c r="P152" s="9">
        <v>42781</v>
      </c>
      <c r="U152" s="33" t="e">
        <f>VLOOKUP(A:A,'[1]FA Clients Total'!$A$1:$IV$65536,2,0)</f>
        <v>#N/A</v>
      </c>
      <c r="V152" s="37">
        <f>VLOOKUP(A:A,'[2]FA Clients Total'!$1:$1048576,3,0)</f>
        <v>42782</v>
      </c>
      <c r="W152" s="37">
        <f>VLOOKUP(A:A,'[2]FA Clients Total'!$1:$1048576,3,0)</f>
        <v>42782</v>
      </c>
    </row>
    <row r="153" spans="1:23" ht="27.95" hidden="1" customHeight="1" x14ac:dyDescent="0.25">
      <c r="A153" s="26">
        <f>Feuil1!$G153</f>
        <v>170114</v>
      </c>
      <c r="C153" s="7" t="s">
        <v>245</v>
      </c>
      <c r="E153" t="s">
        <v>18</v>
      </c>
      <c r="G153" s="28">
        <v>170114</v>
      </c>
      <c r="H153" s="55">
        <v>17200</v>
      </c>
      <c r="I153" s="5">
        <v>42781</v>
      </c>
      <c r="J153" s="1" t="s">
        <v>19</v>
      </c>
      <c r="K153" s="5">
        <v>42781</v>
      </c>
      <c r="L153" s="1" t="s">
        <v>20</v>
      </c>
      <c r="M153" s="1" t="s">
        <v>85</v>
      </c>
      <c r="N153" s="9"/>
      <c r="P153" s="9" t="s">
        <v>246</v>
      </c>
      <c r="U153" s="33" t="e">
        <f>VLOOKUP(A:A,'[1]FA Clients Total'!$A$1:$IV$65536,2,0)</f>
        <v>#N/A</v>
      </c>
      <c r="V153" s="37">
        <f>VLOOKUP(A:A,'[2]FA Clients Total'!$1:$1048576,3,0)</f>
        <v>42781</v>
      </c>
      <c r="W153" s="37">
        <f>VLOOKUP(A:A,'[2]FA Clients Total'!$1:$1048576,3,0)</f>
        <v>42781</v>
      </c>
    </row>
    <row r="154" spans="1:23" ht="27.95" hidden="1" customHeight="1" x14ac:dyDescent="0.25">
      <c r="A154" s="26">
        <f>Feuil1!$G154</f>
        <v>170115</v>
      </c>
      <c r="C154" s="7" t="s">
        <v>247</v>
      </c>
      <c r="E154" t="s">
        <v>18</v>
      </c>
      <c r="G154" s="28">
        <v>170115</v>
      </c>
      <c r="H154" s="55">
        <v>2065.4499999999998</v>
      </c>
      <c r="I154" s="5">
        <v>42781</v>
      </c>
      <c r="J154" s="1" t="s">
        <v>19</v>
      </c>
      <c r="K154" s="5">
        <v>42781</v>
      </c>
      <c r="L154" s="1" t="s">
        <v>19</v>
      </c>
      <c r="N154" s="9"/>
      <c r="P154" s="9">
        <v>42786</v>
      </c>
      <c r="U154" s="33" t="e">
        <f>VLOOKUP(A:A,'[1]FA Clients Total'!$A$1:$IV$65536,2,0)</f>
        <v>#N/A</v>
      </c>
      <c r="V154" s="37">
        <f>VLOOKUP(A:A,'[2]FA Clients Total'!$1:$1048576,3,0)</f>
        <v>42787</v>
      </c>
      <c r="W154" s="37">
        <f>VLOOKUP(A:A,'[2]FA Clients Total'!$1:$1048576,3,0)</f>
        <v>42787</v>
      </c>
    </row>
    <row r="155" spans="1:23" ht="27.95" hidden="1" customHeight="1" x14ac:dyDescent="0.25">
      <c r="A155" s="26">
        <f>Feuil1!$G155</f>
        <v>170116</v>
      </c>
      <c r="C155" s="7" t="s">
        <v>248</v>
      </c>
      <c r="E155" t="s">
        <v>18</v>
      </c>
      <c r="G155" s="28">
        <v>170116</v>
      </c>
      <c r="H155" s="55">
        <v>1809.15</v>
      </c>
      <c r="I155" s="5">
        <v>42781</v>
      </c>
      <c r="J155" s="1" t="s">
        <v>19</v>
      </c>
      <c r="K155" s="5">
        <v>1502.2017000000001</v>
      </c>
      <c r="N155" s="9"/>
      <c r="P155" s="9"/>
      <c r="U155" s="33" t="e">
        <f>VLOOKUP(A:A,'[1]FA Clients Total'!$A$1:$IV$65536,2,0)</f>
        <v>#N/A</v>
      </c>
      <c r="V155" s="37">
        <f>VLOOKUP(A:A,'[2]FA Clients Total'!$1:$1048576,3,0)</f>
        <v>42838</v>
      </c>
      <c r="W155" s="37">
        <f>VLOOKUP(A:A,'[2]FA Clients Total'!$1:$1048576,3,0)</f>
        <v>42838</v>
      </c>
    </row>
    <row r="156" spans="1:23" ht="27.95" hidden="1" customHeight="1" x14ac:dyDescent="0.25">
      <c r="A156" s="26">
        <f>Feuil1!$G156</f>
        <v>170117</v>
      </c>
      <c r="C156" s="7" t="s">
        <v>161</v>
      </c>
      <c r="E156" t="s">
        <v>18</v>
      </c>
      <c r="G156" s="28">
        <v>170117</v>
      </c>
      <c r="H156" s="55">
        <v>144</v>
      </c>
      <c r="I156" s="5">
        <v>42781</v>
      </c>
      <c r="J156" s="1" t="s">
        <v>19</v>
      </c>
      <c r="K156" s="5">
        <v>42781</v>
      </c>
      <c r="L156" s="1" t="s">
        <v>19</v>
      </c>
      <c r="N156" s="9"/>
      <c r="P156" s="9">
        <v>42781</v>
      </c>
      <c r="U156" s="33" t="e">
        <f>VLOOKUP(A:A,'[1]FA Clients Total'!$A$1:$IV$65536,2,0)</f>
        <v>#N/A</v>
      </c>
      <c r="V156" s="37">
        <f>VLOOKUP(A:A,'[2]FA Clients Total'!$1:$1048576,3,0)</f>
        <v>42782</v>
      </c>
      <c r="W156" s="37">
        <f>VLOOKUP(A:A,'[2]FA Clients Total'!$1:$1048576,3,0)</f>
        <v>42782</v>
      </c>
    </row>
    <row r="157" spans="1:23" ht="27.95" hidden="1" customHeight="1" x14ac:dyDescent="0.25">
      <c r="A157" s="26">
        <f>Feuil1!$G157</f>
        <v>170118</v>
      </c>
      <c r="C157" s="7" t="s">
        <v>249</v>
      </c>
      <c r="E157" t="s">
        <v>18</v>
      </c>
      <c r="G157" s="28">
        <v>170118</v>
      </c>
      <c r="H157" s="55">
        <v>153.6</v>
      </c>
      <c r="I157" s="5">
        <v>42781</v>
      </c>
      <c r="J157" s="1" t="s">
        <v>19</v>
      </c>
      <c r="K157" s="5">
        <v>42781</v>
      </c>
      <c r="L157" s="1" t="s">
        <v>19</v>
      </c>
      <c r="N157" s="9"/>
      <c r="P157" s="9">
        <v>42781</v>
      </c>
      <c r="U157" s="33" t="e">
        <f>VLOOKUP(A:A,'[1]FA Clients Total'!$A$1:$IV$65536,2,0)</f>
        <v>#N/A</v>
      </c>
      <c r="V157" s="37">
        <f>VLOOKUP(A:A,'[2]FA Clients Total'!$1:$1048576,3,0)</f>
        <v>42782</v>
      </c>
      <c r="W157" s="37">
        <f>VLOOKUP(A:A,'[2]FA Clients Total'!$1:$1048576,3,0)</f>
        <v>42782</v>
      </c>
    </row>
    <row r="158" spans="1:23" ht="27.95" hidden="1" customHeight="1" x14ac:dyDescent="0.25">
      <c r="A158" s="26">
        <f>Feuil1!$G158</f>
        <v>170119</v>
      </c>
      <c r="C158" s="7" t="s">
        <v>245</v>
      </c>
      <c r="E158" t="s">
        <v>18</v>
      </c>
      <c r="G158" s="28">
        <v>170119</v>
      </c>
      <c r="H158" s="55">
        <v>16000</v>
      </c>
      <c r="I158" s="5">
        <v>42781</v>
      </c>
      <c r="J158" s="1" t="s">
        <v>85</v>
      </c>
      <c r="K158" s="5">
        <v>42781</v>
      </c>
      <c r="L158" s="1" t="s">
        <v>20</v>
      </c>
      <c r="M158" s="1" t="s">
        <v>85</v>
      </c>
      <c r="N158" s="9"/>
      <c r="P158" s="9">
        <v>42778</v>
      </c>
      <c r="U158" s="33" t="e">
        <f>VLOOKUP(A:A,'[1]FA Clients Total'!$A$1:$IV$65536,2,0)</f>
        <v>#N/A</v>
      </c>
      <c r="V158" s="37">
        <f>VLOOKUP(A:A,'[2]FA Clients Total'!$1:$1048576,3,0)</f>
        <v>42781</v>
      </c>
      <c r="W158" s="37">
        <f>VLOOKUP(A:A,'[2]FA Clients Total'!$1:$1048576,3,0)</f>
        <v>42781</v>
      </c>
    </row>
    <row r="159" spans="1:23" ht="27.95" hidden="1" customHeight="1" x14ac:dyDescent="0.25">
      <c r="A159" s="26">
        <f>Feuil1!$G159</f>
        <v>170120</v>
      </c>
      <c r="C159" s="7" t="s">
        <v>138</v>
      </c>
      <c r="E159" t="s">
        <v>18</v>
      </c>
      <c r="G159" s="28">
        <v>170120</v>
      </c>
      <c r="H159" s="55">
        <v>1066.5999999999999</v>
      </c>
      <c r="I159" s="5">
        <v>42781</v>
      </c>
      <c r="J159" s="1" t="s">
        <v>19</v>
      </c>
      <c r="K159" s="5">
        <v>42781</v>
      </c>
      <c r="L159" s="1" t="s">
        <v>19</v>
      </c>
      <c r="N159" s="9"/>
      <c r="P159" s="9" t="s">
        <v>250</v>
      </c>
      <c r="U159" s="33" t="e">
        <f>VLOOKUP(A:A,'[1]FA Clients Total'!$A$1:$IV$65536,2,0)</f>
        <v>#N/A</v>
      </c>
      <c r="V159" s="37">
        <f>VLOOKUP(A:A,'[2]FA Clients Total'!$1:$1048576,3,0)</f>
        <v>42786</v>
      </c>
      <c r="W159" s="37">
        <f>VLOOKUP(A:A,'[2]FA Clients Total'!$1:$1048576,3,0)</f>
        <v>42786</v>
      </c>
    </row>
    <row r="160" spans="1:23" ht="27.95" hidden="1" customHeight="1" x14ac:dyDescent="0.25">
      <c r="A160" s="26">
        <f>Feuil1!$G160</f>
        <v>170121</v>
      </c>
      <c r="C160" s="7" t="s">
        <v>251</v>
      </c>
      <c r="E160" t="s">
        <v>18</v>
      </c>
      <c r="G160" s="28">
        <v>170121</v>
      </c>
      <c r="H160" s="55">
        <v>278.7</v>
      </c>
      <c r="I160" s="5">
        <v>42783</v>
      </c>
      <c r="J160" s="1" t="s">
        <v>19</v>
      </c>
      <c r="K160" s="5">
        <v>42783</v>
      </c>
      <c r="L160" s="1" t="s">
        <v>19</v>
      </c>
      <c r="N160" s="9"/>
      <c r="P160" s="9">
        <v>42788</v>
      </c>
      <c r="U160" s="33" t="e">
        <f>VLOOKUP(A:A,'[1]FA Clients Total'!$A$1:$IV$65536,2,0)</f>
        <v>#N/A</v>
      </c>
      <c r="V160" s="37">
        <f>VLOOKUP(A:A,'[2]FA Clients Total'!$1:$1048576,3,0)</f>
        <v>42790</v>
      </c>
      <c r="W160" s="37">
        <f>VLOOKUP(A:A,'[2]FA Clients Total'!$1:$1048576,3,0)</f>
        <v>42790</v>
      </c>
    </row>
    <row r="161" spans="1:23" ht="27.95" hidden="1" customHeight="1" x14ac:dyDescent="0.25">
      <c r="A161" s="26">
        <f>Feuil1!$G161</f>
        <v>170124</v>
      </c>
      <c r="C161" s="7" t="s">
        <v>252</v>
      </c>
      <c r="E161" t="s">
        <v>18</v>
      </c>
      <c r="G161" s="28">
        <v>170124</v>
      </c>
      <c r="H161" s="55">
        <v>925.4</v>
      </c>
      <c r="I161" s="5">
        <v>42783</v>
      </c>
      <c r="J161" s="1" t="s">
        <v>19</v>
      </c>
      <c r="K161" s="5">
        <v>42783</v>
      </c>
      <c r="L161" s="1" t="s">
        <v>19</v>
      </c>
      <c r="N161" s="9"/>
      <c r="P161" s="9">
        <v>42789</v>
      </c>
      <c r="U161" s="33" t="e">
        <f>VLOOKUP(A:A,'[1]FA Clients Total'!$A$1:$IV$65536,2,0)</f>
        <v>#N/A</v>
      </c>
      <c r="V161" s="37">
        <f>VLOOKUP(A:A,'[2]FA Clients Total'!$1:$1048576,3,0)</f>
        <v>42786</v>
      </c>
      <c r="W161" s="37">
        <f>VLOOKUP(A:A,'[2]FA Clients Total'!$1:$1048576,3,0)</f>
        <v>42786</v>
      </c>
    </row>
    <row r="162" spans="1:23" ht="27.95" hidden="1" customHeight="1" x14ac:dyDescent="0.25">
      <c r="A162" s="26">
        <f>Feuil1!$G162</f>
        <v>170123</v>
      </c>
      <c r="C162" s="7" t="s">
        <v>253</v>
      </c>
      <c r="E162" t="s">
        <v>18</v>
      </c>
      <c r="G162" s="28">
        <v>170123</v>
      </c>
      <c r="H162" s="55">
        <v>480.9</v>
      </c>
      <c r="I162" s="5">
        <v>42783</v>
      </c>
      <c r="J162" s="1" t="s">
        <v>19</v>
      </c>
      <c r="K162" s="5">
        <v>42783</v>
      </c>
      <c r="L162" s="1" t="s">
        <v>19</v>
      </c>
      <c r="N162" s="9"/>
      <c r="P162" s="9">
        <v>42787</v>
      </c>
      <c r="U162" s="33" t="e">
        <f>VLOOKUP(A:A,'[1]FA Clients Total'!$A$1:$IV$65536,2,0)</f>
        <v>#N/A</v>
      </c>
      <c r="V162" s="37">
        <f>VLOOKUP(A:A,'[2]FA Clients Total'!$1:$1048576,3,0)</f>
        <v>42790</v>
      </c>
      <c r="W162" s="37">
        <f>VLOOKUP(A:A,'[2]FA Clients Total'!$1:$1048576,3,0)</f>
        <v>42790</v>
      </c>
    </row>
    <row r="163" spans="1:23" ht="27.95" hidden="1" customHeight="1" x14ac:dyDescent="0.25">
      <c r="A163" s="26">
        <f>Feuil1!$G163</f>
        <v>170126</v>
      </c>
      <c r="C163" s="7" t="s">
        <v>254</v>
      </c>
      <c r="E163" t="s">
        <v>18</v>
      </c>
      <c r="G163" s="28">
        <v>170126</v>
      </c>
      <c r="H163" s="55">
        <v>8766.75</v>
      </c>
      <c r="I163" s="5">
        <v>42783</v>
      </c>
      <c r="J163" s="1" t="s">
        <v>19</v>
      </c>
      <c r="K163" s="5">
        <v>42783</v>
      </c>
      <c r="L163" s="1" t="s">
        <v>19</v>
      </c>
      <c r="N163" s="9"/>
      <c r="P163" s="9">
        <v>42787</v>
      </c>
      <c r="U163" s="33" t="e">
        <f>VLOOKUP(A:A,'[1]FA Clients Total'!$A$1:$IV$65536,2,0)</f>
        <v>#N/A</v>
      </c>
      <c r="V163" s="37">
        <f>VLOOKUP(A:A,'[2]FA Clients Total'!$1:$1048576,3,0)</f>
        <v>42787</v>
      </c>
      <c r="W163" s="37">
        <f>VLOOKUP(A:A,'[2]FA Clients Total'!$1:$1048576,3,0)</f>
        <v>42787</v>
      </c>
    </row>
    <row r="164" spans="1:23" ht="27.95" hidden="1" customHeight="1" x14ac:dyDescent="0.25">
      <c r="A164" s="26">
        <f>Feuil1!$G164</f>
        <v>0</v>
      </c>
      <c r="C164" s="7" t="s">
        <v>255</v>
      </c>
      <c r="E164" t="s">
        <v>18</v>
      </c>
      <c r="H164" s="55">
        <v>585.20000000000005</v>
      </c>
      <c r="I164" s="5">
        <v>42769</v>
      </c>
      <c r="J164" s="1" t="s">
        <v>19</v>
      </c>
      <c r="K164" s="5">
        <v>42782</v>
      </c>
      <c r="L164" s="1" t="s">
        <v>19</v>
      </c>
      <c r="N164" s="9"/>
      <c r="P164" s="9">
        <v>42787</v>
      </c>
      <c r="U164" s="33" t="e">
        <f>VLOOKUP(A:A,'[1]FA Clients Total'!$A$1:$IV$65536,2,0)</f>
        <v>#N/A</v>
      </c>
      <c r="V164" s="37">
        <f>VLOOKUP(A:A,'[2]FA Clients Total'!$1:$1048576,3,0)</f>
        <v>42879</v>
      </c>
      <c r="W164" s="37">
        <f>VLOOKUP(A:A,'[2]FA Clients Total'!$1:$1048576,3,0)</f>
        <v>42879</v>
      </c>
    </row>
    <row r="165" spans="1:23" ht="27.95" hidden="1" customHeight="1" x14ac:dyDescent="0.25">
      <c r="A165" s="26">
        <f>Feuil1!$G165</f>
        <v>170139</v>
      </c>
      <c r="C165" s="7" t="s">
        <v>256</v>
      </c>
      <c r="E165" t="s">
        <v>18</v>
      </c>
      <c r="G165" s="28">
        <v>170139</v>
      </c>
      <c r="H165" s="55">
        <v>571.5</v>
      </c>
      <c r="I165" s="5">
        <v>42776</v>
      </c>
      <c r="J165" s="1" t="s">
        <v>19</v>
      </c>
      <c r="K165" s="5">
        <v>42782</v>
      </c>
      <c r="L165" s="1" t="s">
        <v>19</v>
      </c>
      <c r="N165" s="9"/>
      <c r="P165" s="9">
        <v>42788</v>
      </c>
      <c r="U165" s="33" t="e">
        <f>VLOOKUP(A:A,'[1]FA Clients Total'!$A$1:$IV$65536,2,0)</f>
        <v>#N/A</v>
      </c>
      <c r="V165" s="37">
        <f>VLOOKUP(A:A,'[2]FA Clients Total'!$1:$1048576,3,0)</f>
        <v>42776</v>
      </c>
      <c r="W165" s="37">
        <f>VLOOKUP(A:A,'[2]FA Clients Total'!$1:$1048576,3,0)</f>
        <v>42776</v>
      </c>
    </row>
    <row r="166" spans="1:23" ht="27.95" hidden="1" customHeight="1" x14ac:dyDescent="0.25">
      <c r="A166" s="26">
        <f>Feuil1!$G166</f>
        <v>170133</v>
      </c>
      <c r="C166" s="7" t="s">
        <v>257</v>
      </c>
      <c r="E166" t="s">
        <v>18</v>
      </c>
      <c r="G166" s="28">
        <v>170133</v>
      </c>
      <c r="H166" s="55">
        <v>206.1</v>
      </c>
      <c r="I166" s="5">
        <v>42778</v>
      </c>
      <c r="J166" s="1" t="s">
        <v>19</v>
      </c>
      <c r="K166" s="5">
        <v>42782</v>
      </c>
      <c r="L166" s="1" t="s">
        <v>19</v>
      </c>
      <c r="N166" s="9"/>
      <c r="P166" s="9">
        <v>42787</v>
      </c>
      <c r="U166" s="33" t="e">
        <f>VLOOKUP(A:A,'[1]FA Clients Total'!$A$1:$IV$65536,2,0)</f>
        <v>#N/A</v>
      </c>
      <c r="V166" s="37">
        <f>VLOOKUP(A:A,'[2]FA Clients Total'!$1:$1048576,3,0)</f>
        <v>42778</v>
      </c>
      <c r="W166" s="37">
        <f>VLOOKUP(A:A,'[2]FA Clients Total'!$1:$1048576,3,0)</f>
        <v>42778</v>
      </c>
    </row>
    <row r="167" spans="1:23" ht="27.95" hidden="1" customHeight="1" x14ac:dyDescent="0.25">
      <c r="A167" s="26">
        <f>Feuil1!$G167</f>
        <v>0</v>
      </c>
      <c r="C167" s="7" t="s">
        <v>258</v>
      </c>
      <c r="E167" t="s">
        <v>18</v>
      </c>
      <c r="H167" s="55">
        <v>48</v>
      </c>
      <c r="I167" s="5">
        <v>42776</v>
      </c>
      <c r="J167" s="1" t="s">
        <v>19</v>
      </c>
      <c r="K167" s="5">
        <v>42782</v>
      </c>
      <c r="L167" s="1" t="s">
        <v>19</v>
      </c>
      <c r="N167" s="9"/>
      <c r="P167" s="9" t="s">
        <v>259</v>
      </c>
      <c r="U167" s="33" t="e">
        <f>VLOOKUP(A:A,'[1]FA Clients Total'!$A$1:$IV$65536,2,0)</f>
        <v>#N/A</v>
      </c>
      <c r="V167" s="37">
        <f>VLOOKUP(A:A,'[2]FA Clients Total'!$1:$1048576,3,0)</f>
        <v>42879</v>
      </c>
      <c r="W167" s="37">
        <f>VLOOKUP(A:A,'[2]FA Clients Total'!$1:$1048576,3,0)</f>
        <v>42879</v>
      </c>
    </row>
    <row r="168" spans="1:23" ht="27.95" hidden="1" customHeight="1" x14ac:dyDescent="0.25">
      <c r="A168" s="26">
        <f>Feuil1!$G168</f>
        <v>170161</v>
      </c>
      <c r="C168" s="7" t="s">
        <v>260</v>
      </c>
      <c r="E168" t="s">
        <v>18</v>
      </c>
      <c r="G168" s="28">
        <v>170161</v>
      </c>
      <c r="H168" s="55">
        <v>190.75</v>
      </c>
      <c r="I168" s="5">
        <v>42779</v>
      </c>
      <c r="J168" s="1" t="s">
        <v>19</v>
      </c>
      <c r="K168" s="5">
        <v>42782</v>
      </c>
      <c r="L168" s="1" t="s">
        <v>19</v>
      </c>
      <c r="N168" s="9"/>
      <c r="P168" s="9">
        <v>42794</v>
      </c>
      <c r="U168" s="33" t="e">
        <f>VLOOKUP(A:A,'[1]FA Clients Total'!$A$1:$IV$65536,2,0)</f>
        <v>#N/A</v>
      </c>
      <c r="V168" s="37">
        <f>VLOOKUP(A:A,'[2]FA Clients Total'!$1:$1048576,3,0)</f>
        <v>42779</v>
      </c>
      <c r="W168" s="37">
        <f>VLOOKUP(A:A,'[2]FA Clients Total'!$1:$1048576,3,0)</f>
        <v>42779</v>
      </c>
    </row>
    <row r="169" spans="1:23" ht="27.95" hidden="1" customHeight="1" x14ac:dyDescent="0.25">
      <c r="A169" s="26">
        <f>Feuil1!$G169</f>
        <v>170129</v>
      </c>
      <c r="C169" s="7" t="s">
        <v>261</v>
      </c>
      <c r="E169" t="s">
        <v>18</v>
      </c>
      <c r="G169" s="28">
        <v>170129</v>
      </c>
      <c r="H169" s="55">
        <v>105.6</v>
      </c>
      <c r="I169" s="5">
        <v>42786</v>
      </c>
      <c r="J169" s="1" t="s">
        <v>19</v>
      </c>
      <c r="K169" s="5">
        <v>42786</v>
      </c>
      <c r="L169" s="1" t="s">
        <v>19</v>
      </c>
      <c r="N169" s="9"/>
      <c r="P169" s="9">
        <v>42786</v>
      </c>
      <c r="U169" s="33" t="e">
        <f>VLOOKUP(A:A,'[1]FA Clients Total'!$A$1:$IV$65536,2,0)</f>
        <v>#N/A</v>
      </c>
      <c r="V169" s="37">
        <f>VLOOKUP(A:A,'[2]FA Clients Total'!$1:$1048576,3,0)</f>
        <v>42786</v>
      </c>
      <c r="W169" s="37">
        <f>VLOOKUP(A:A,'[2]FA Clients Total'!$1:$1048576,3,0)</f>
        <v>42786</v>
      </c>
    </row>
    <row r="170" spans="1:23" ht="27.95" hidden="1" customHeight="1" x14ac:dyDescent="0.25">
      <c r="A170" s="26">
        <f>Feuil1!$G170</f>
        <v>170130</v>
      </c>
      <c r="C170" s="7" t="s">
        <v>83</v>
      </c>
      <c r="E170" t="s">
        <v>18</v>
      </c>
      <c r="G170" s="28">
        <v>170130</v>
      </c>
      <c r="H170" s="55">
        <v>180</v>
      </c>
      <c r="I170" s="5">
        <v>42786</v>
      </c>
      <c r="J170" s="1" t="s">
        <v>19</v>
      </c>
      <c r="K170" s="5">
        <v>42786</v>
      </c>
      <c r="L170" s="1" t="s">
        <v>19</v>
      </c>
      <c r="N170" s="9"/>
      <c r="P170" s="9">
        <v>42786</v>
      </c>
      <c r="U170" s="33" t="e">
        <f>VLOOKUP(A:A,'[1]FA Clients Total'!$A$1:$IV$65536,2,0)</f>
        <v>#N/A</v>
      </c>
      <c r="V170" s="37">
        <f>VLOOKUP(A:A,'[2]FA Clients Total'!$1:$1048576,3,0)</f>
        <v>42786</v>
      </c>
      <c r="W170" s="37">
        <f>VLOOKUP(A:A,'[2]FA Clients Total'!$1:$1048576,3,0)</f>
        <v>42786</v>
      </c>
    </row>
    <row r="171" spans="1:23" ht="27.95" hidden="1" customHeight="1" x14ac:dyDescent="0.25">
      <c r="A171" s="26">
        <f>Feuil1!$G171</f>
        <v>170134</v>
      </c>
      <c r="C171" s="7" t="s">
        <v>262</v>
      </c>
      <c r="E171" t="s">
        <v>18</v>
      </c>
      <c r="G171" s="28">
        <v>170134</v>
      </c>
      <c r="H171" s="55">
        <v>1234.2</v>
      </c>
      <c r="I171" s="5">
        <v>42786</v>
      </c>
      <c r="J171" s="1" t="s">
        <v>19</v>
      </c>
      <c r="K171" s="5">
        <v>42786</v>
      </c>
      <c r="L171" s="1" t="s">
        <v>19</v>
      </c>
      <c r="N171" s="9"/>
      <c r="P171" s="9">
        <v>42788</v>
      </c>
      <c r="U171" s="33" t="e">
        <f>VLOOKUP(A:A,'[1]FA Clients Total'!$A$1:$IV$65536,2,0)</f>
        <v>#N/A</v>
      </c>
      <c r="V171" s="37">
        <f>VLOOKUP(A:A,'[2]FA Clients Total'!$1:$1048576,3,0)</f>
        <v>42786</v>
      </c>
      <c r="W171" s="37">
        <f>VLOOKUP(A:A,'[2]FA Clients Total'!$1:$1048576,3,0)</f>
        <v>42786</v>
      </c>
    </row>
    <row r="172" spans="1:23" ht="27.95" hidden="1" customHeight="1" x14ac:dyDescent="0.25">
      <c r="A172" s="26">
        <f>Feuil1!$G172</f>
        <v>0</v>
      </c>
      <c r="C172" s="7" t="s">
        <v>128</v>
      </c>
      <c r="E172" t="s">
        <v>225</v>
      </c>
      <c r="U172" s="33" t="e">
        <f>VLOOKUP(A:A,'[1]FA Clients Total'!$A$1:$IV$65536,2,0)</f>
        <v>#N/A</v>
      </c>
      <c r="V172" s="37">
        <f>VLOOKUP(A:A,'[2]FA Clients Total'!$1:$1048576,3,0)</f>
        <v>42879</v>
      </c>
      <c r="W172" s="37">
        <f>VLOOKUP(A:A,'[2]FA Clients Total'!$1:$1048576,3,0)</f>
        <v>42879</v>
      </c>
    </row>
    <row r="173" spans="1:23" ht="27.95" hidden="1" customHeight="1" x14ac:dyDescent="0.25">
      <c r="A173" s="26">
        <f>Feuil1!$G173</f>
        <v>0</v>
      </c>
      <c r="B173" s="48" t="s">
        <v>228</v>
      </c>
      <c r="C173" s="7" t="s">
        <v>51</v>
      </c>
      <c r="D173" t="s">
        <v>263</v>
      </c>
      <c r="E173" t="s">
        <v>269</v>
      </c>
      <c r="H173" s="55">
        <v>35028</v>
      </c>
      <c r="I173" s="5">
        <v>42783</v>
      </c>
      <c r="S173" s="1" t="s">
        <v>19</v>
      </c>
      <c r="U173" s="33" t="e">
        <f>VLOOKUP(A:A,'[1]FA Clients Total'!$A$1:$IV$65536,2,0)</f>
        <v>#N/A</v>
      </c>
      <c r="V173" s="37">
        <f>VLOOKUP(A:A,'[2]FA Clients Total'!$1:$1048576,3,0)</f>
        <v>42879</v>
      </c>
      <c r="W173" s="37">
        <f>VLOOKUP(A:A,'[2]FA Clients Total'!$1:$1048576,3,0)</f>
        <v>42879</v>
      </c>
    </row>
    <row r="174" spans="1:23" ht="27.95" hidden="1" customHeight="1" x14ac:dyDescent="0.25">
      <c r="A174" s="26">
        <f>Feuil1!$G174</f>
        <v>170127</v>
      </c>
      <c r="B174" s="48" t="s">
        <v>228</v>
      </c>
      <c r="C174" s="7" t="s">
        <v>234</v>
      </c>
      <c r="D174" t="s">
        <v>264</v>
      </c>
      <c r="E174" t="s">
        <v>265</v>
      </c>
      <c r="G174" s="28">
        <v>170127</v>
      </c>
      <c r="H174" s="55">
        <v>2160</v>
      </c>
      <c r="I174" s="5">
        <v>42783</v>
      </c>
      <c r="J174" s="1" t="s">
        <v>19</v>
      </c>
      <c r="K174" s="5">
        <v>42783</v>
      </c>
      <c r="L174" s="1" t="s">
        <v>24</v>
      </c>
      <c r="M174" s="1" t="s">
        <v>19</v>
      </c>
      <c r="U174" s="33" t="e">
        <f>VLOOKUP(A:A,'[1]FA Clients Total'!$A$1:$IV$65536,2,0)</f>
        <v>#N/A</v>
      </c>
      <c r="V174" s="37">
        <f>VLOOKUP(A:A,'[2]FA Clients Total'!$1:$1048576,3,0)</f>
        <v>42809</v>
      </c>
      <c r="W174" s="37">
        <f>VLOOKUP(A:A,'[2]FA Clients Total'!$1:$1048576,3,0)</f>
        <v>42809</v>
      </c>
    </row>
    <row r="175" spans="1:23" ht="27.95" hidden="1" customHeight="1" x14ac:dyDescent="0.25">
      <c r="A175" s="26">
        <f>Feuil1!$G175</f>
        <v>170128</v>
      </c>
      <c r="B175" s="48" t="s">
        <v>228</v>
      </c>
      <c r="C175" s="7" t="s">
        <v>266</v>
      </c>
      <c r="D175" t="s">
        <v>267</v>
      </c>
      <c r="E175" t="s">
        <v>268</v>
      </c>
      <c r="G175" s="28">
        <v>170128</v>
      </c>
      <c r="H175" s="55">
        <v>1179.0999999999999</v>
      </c>
      <c r="J175" s="1" t="s">
        <v>19</v>
      </c>
      <c r="K175" s="5">
        <v>42783</v>
      </c>
      <c r="L175" s="1" t="s">
        <v>19</v>
      </c>
      <c r="U175" s="33" t="e">
        <f>VLOOKUP(A:A,'[1]FA Clients Total'!$A$1:$IV$65536,2,0)</f>
        <v>#N/A</v>
      </c>
      <c r="V175" s="37">
        <f>VLOOKUP(A:A,'[2]FA Clients Total'!$1:$1048576,3,0)</f>
        <v>42790</v>
      </c>
      <c r="W175" s="37">
        <f>VLOOKUP(A:A,'[2]FA Clients Total'!$1:$1048576,3,0)</f>
        <v>42790</v>
      </c>
    </row>
    <row r="176" spans="1:23" ht="27.95" hidden="1" customHeight="1" x14ac:dyDescent="0.25">
      <c r="A176" s="26">
        <f>Feuil1!$G176</f>
        <v>170136</v>
      </c>
      <c r="C176" s="7" t="s">
        <v>223</v>
      </c>
      <c r="E176" t="s">
        <v>41</v>
      </c>
      <c r="G176" s="28">
        <v>170136</v>
      </c>
      <c r="H176" s="55">
        <v>1052.7</v>
      </c>
      <c r="K176" s="5"/>
      <c r="U176" s="33" t="e">
        <f>VLOOKUP(A:A,'[1]FA Clients Total'!$A$1:$IV$65536,2,0)</f>
        <v>#N/A</v>
      </c>
      <c r="V176" s="37">
        <f>VLOOKUP(A:A,'[2]FA Clients Total'!$1:$1048576,3,0)</f>
        <v>42787</v>
      </c>
      <c r="W176" s="37">
        <f>VLOOKUP(A:A,'[2]FA Clients Total'!$1:$1048576,3,0)</f>
        <v>42787</v>
      </c>
    </row>
    <row r="177" spans="1:23" ht="27.95" hidden="1" customHeight="1" x14ac:dyDescent="0.25">
      <c r="A177" s="26">
        <f>Feuil1!$G177</f>
        <v>170131</v>
      </c>
      <c r="C177" s="7" t="s">
        <v>223</v>
      </c>
      <c r="E177" t="s">
        <v>48</v>
      </c>
      <c r="G177" s="28">
        <v>170131</v>
      </c>
      <c r="H177" s="55">
        <v>3459.9</v>
      </c>
      <c r="K177" s="5"/>
      <c r="U177" s="33" t="e">
        <f>VLOOKUP(A:A,'[1]FA Clients Total'!$A$1:$IV$65536,2,0)</f>
        <v>#N/A</v>
      </c>
      <c r="V177" s="37">
        <f>VLOOKUP(A:A,'[2]FA Clients Total'!$1:$1048576,3,0)</f>
        <v>42803</v>
      </c>
      <c r="W177" s="37">
        <f>VLOOKUP(A:A,'[2]FA Clients Total'!$1:$1048576,3,0)</f>
        <v>42803</v>
      </c>
    </row>
    <row r="178" spans="1:23" ht="27.95" hidden="1" customHeight="1" x14ac:dyDescent="0.25">
      <c r="A178" s="26">
        <f>Feuil1!$G178</f>
        <v>170137</v>
      </c>
      <c r="C178" s="7" t="s">
        <v>271</v>
      </c>
      <c r="E178" t="s">
        <v>97</v>
      </c>
      <c r="G178" s="28">
        <v>170137</v>
      </c>
      <c r="H178" s="55">
        <v>412.2</v>
      </c>
      <c r="I178" s="5">
        <v>42787</v>
      </c>
      <c r="J178" s="1" t="s">
        <v>19</v>
      </c>
      <c r="K178" s="5">
        <v>42787</v>
      </c>
      <c r="L178" s="1" t="s">
        <v>19</v>
      </c>
      <c r="P178" s="9">
        <v>42789</v>
      </c>
      <c r="U178" s="33" t="e">
        <f>VLOOKUP(A:A,'[1]FA Clients Total'!$A$1:$IV$65536,2,0)</f>
        <v>#N/A</v>
      </c>
      <c r="V178" s="37">
        <f>VLOOKUP(A:A,'[2]FA Clients Total'!$1:$1048576,3,0)</f>
        <v>42790</v>
      </c>
      <c r="W178" s="37">
        <f>VLOOKUP(A:A,'[2]FA Clients Total'!$1:$1048576,3,0)</f>
        <v>42790</v>
      </c>
    </row>
    <row r="179" spans="1:23" ht="27.95" hidden="1" customHeight="1" x14ac:dyDescent="0.25">
      <c r="A179" s="26">
        <f>Feuil1!$G179</f>
        <v>170122</v>
      </c>
      <c r="C179" s="7" t="s">
        <v>183</v>
      </c>
      <c r="D179" s="48"/>
      <c r="E179" t="s">
        <v>270</v>
      </c>
      <c r="G179" s="28">
        <v>170122</v>
      </c>
      <c r="H179" s="55">
        <v>916</v>
      </c>
      <c r="I179" s="5">
        <v>42783</v>
      </c>
      <c r="J179" s="1" t="s">
        <v>19</v>
      </c>
      <c r="K179" s="5">
        <v>42783</v>
      </c>
      <c r="M179" s="1" t="s">
        <v>19</v>
      </c>
      <c r="P179" s="9">
        <v>42787</v>
      </c>
      <c r="U179" s="33" t="e">
        <f>VLOOKUP(A:A,'[1]FA Clients Total'!$A$1:$IV$65536,2,0)</f>
        <v>#N/A</v>
      </c>
      <c r="V179" s="37">
        <f>VLOOKUP(A:A,'[2]FA Clients Total'!$1:$1048576,3,0)</f>
        <v>42786</v>
      </c>
      <c r="W179" s="37">
        <f>VLOOKUP(A:A,'[2]FA Clients Total'!$1:$1048576,3,0)</f>
        <v>42786</v>
      </c>
    </row>
    <row r="180" spans="1:23" ht="27.95" hidden="1" customHeight="1" x14ac:dyDescent="0.25">
      <c r="A180" s="26">
        <f>Feuil1!$G180</f>
        <v>170132</v>
      </c>
      <c r="C180" s="7" t="s">
        <v>272</v>
      </c>
      <c r="E180" t="s">
        <v>97</v>
      </c>
      <c r="G180" s="28">
        <v>170132</v>
      </c>
      <c r="H180" s="55">
        <v>162.65</v>
      </c>
      <c r="I180" s="5">
        <v>42786</v>
      </c>
      <c r="J180" s="1" t="s">
        <v>19</v>
      </c>
      <c r="K180" s="5">
        <v>42786</v>
      </c>
      <c r="L180" s="1" t="s">
        <v>19</v>
      </c>
      <c r="P180" s="9">
        <v>42790</v>
      </c>
      <c r="U180" s="33" t="e">
        <f>VLOOKUP(A:A,'[1]FA Clients Total'!$A$1:$IV$65536,2,0)</f>
        <v>#N/A</v>
      </c>
      <c r="V180" s="37">
        <f>VLOOKUP(A:A,'[2]FA Clients Total'!$1:$1048576,3,0)</f>
        <v>42786</v>
      </c>
      <c r="W180" s="37">
        <f>VLOOKUP(A:A,'[2]FA Clients Total'!$1:$1048576,3,0)</f>
        <v>42786</v>
      </c>
    </row>
    <row r="181" spans="1:23" ht="27.95" hidden="1" customHeight="1" x14ac:dyDescent="0.25">
      <c r="A181" s="26">
        <f>Feuil1!$G181</f>
        <v>170132</v>
      </c>
      <c r="C181" s="7" t="s">
        <v>273</v>
      </c>
      <c r="E181" t="s">
        <v>18</v>
      </c>
      <c r="G181" s="28">
        <v>170132</v>
      </c>
      <c r="H181" s="55">
        <v>585.20000000000005</v>
      </c>
      <c r="I181" s="5">
        <v>42786</v>
      </c>
      <c r="J181" s="1" t="s">
        <v>19</v>
      </c>
      <c r="K181" s="5">
        <v>42786</v>
      </c>
      <c r="L181" s="1" t="s">
        <v>19</v>
      </c>
      <c r="P181" s="9">
        <v>42788</v>
      </c>
      <c r="U181" s="33" t="e">
        <f>VLOOKUP(A:A,'[1]FA Clients Total'!$A$1:$IV$65536,2,0)</f>
        <v>#N/A</v>
      </c>
      <c r="V181" s="37">
        <f>VLOOKUP(A:A,'[2]FA Clients Total'!$1:$1048576,3,0)</f>
        <v>42786</v>
      </c>
      <c r="W181" s="37">
        <f>VLOOKUP(A:A,'[2]FA Clients Total'!$1:$1048576,3,0)</f>
        <v>42786</v>
      </c>
    </row>
    <row r="182" spans="1:23" ht="27.95" hidden="1" customHeight="1" x14ac:dyDescent="0.25">
      <c r="A182" s="26">
        <f>Feuil1!$G182</f>
        <v>170138</v>
      </c>
      <c r="C182" s="7" t="s">
        <v>274</v>
      </c>
      <c r="E182" t="s">
        <v>18</v>
      </c>
      <c r="G182" s="28">
        <v>170138</v>
      </c>
      <c r="H182" s="55">
        <v>190.8</v>
      </c>
      <c r="I182" s="5">
        <v>42787</v>
      </c>
      <c r="J182" s="1" t="s">
        <v>19</v>
      </c>
      <c r="K182" s="5">
        <v>42787</v>
      </c>
      <c r="L182" s="1" t="s">
        <v>19</v>
      </c>
      <c r="P182" s="9">
        <v>42790</v>
      </c>
      <c r="U182" s="33" t="e">
        <f>VLOOKUP(A:A,'[1]FA Clients Total'!$A$1:$IV$65536,2,0)</f>
        <v>#N/A</v>
      </c>
      <c r="V182" s="37">
        <f>VLOOKUP(A:A,'[2]FA Clients Total'!$1:$1048576,3,0)</f>
        <v>42779</v>
      </c>
      <c r="W182" s="37">
        <f>VLOOKUP(A:A,'[2]FA Clients Total'!$1:$1048576,3,0)</f>
        <v>42779</v>
      </c>
    </row>
    <row r="183" spans="1:23" ht="27.95" hidden="1" customHeight="1" x14ac:dyDescent="0.25">
      <c r="A183" s="26">
        <f>Feuil1!$G183</f>
        <v>170141</v>
      </c>
      <c r="C183" s="7" t="s">
        <v>275</v>
      </c>
      <c r="E183" t="s">
        <v>18</v>
      </c>
      <c r="G183" s="28">
        <v>170141</v>
      </c>
      <c r="H183" s="55">
        <v>183.5</v>
      </c>
      <c r="I183" s="5">
        <v>42788</v>
      </c>
      <c r="J183" s="1" t="s">
        <v>19</v>
      </c>
      <c r="K183" s="5">
        <v>42788</v>
      </c>
      <c r="L183" s="1" t="s">
        <v>19</v>
      </c>
      <c r="P183" s="8" t="s">
        <v>276</v>
      </c>
      <c r="U183" s="33" t="e">
        <f>VLOOKUP(A:A,'[1]FA Clients Total'!$A$1:$IV$65536,2,0)</f>
        <v>#N/A</v>
      </c>
      <c r="V183" s="37">
        <f>VLOOKUP(A:A,'[2]FA Clients Total'!$1:$1048576,3,0)</f>
        <v>42788</v>
      </c>
      <c r="W183" s="37">
        <f>VLOOKUP(A:A,'[2]FA Clients Total'!$1:$1048576,3,0)</f>
        <v>42788</v>
      </c>
    </row>
    <row r="184" spans="1:23" ht="27.95" hidden="1" customHeight="1" x14ac:dyDescent="0.25">
      <c r="A184" s="26">
        <f>Feuil1!$G184</f>
        <v>170143</v>
      </c>
      <c r="C184" s="7" t="s">
        <v>277</v>
      </c>
      <c r="E184" t="s">
        <v>18</v>
      </c>
      <c r="G184" s="28">
        <v>170143</v>
      </c>
      <c r="H184" s="55">
        <v>746.25</v>
      </c>
      <c r="I184" s="5">
        <v>42788</v>
      </c>
      <c r="J184" s="1" t="s">
        <v>19</v>
      </c>
      <c r="K184" s="5">
        <v>42788</v>
      </c>
      <c r="M184" s="1" t="s">
        <v>19</v>
      </c>
      <c r="P184" s="9">
        <v>42789</v>
      </c>
      <c r="Q184" s="8" t="s">
        <v>278</v>
      </c>
      <c r="U184" s="33" t="e">
        <f>VLOOKUP(A:A,'[1]FA Clients Total'!$A$1:$IV$65536,2,0)</f>
        <v>#N/A</v>
      </c>
      <c r="V184" s="37">
        <f>VLOOKUP(A:A,'[2]FA Clients Total'!$1:$1048576,3,0)</f>
        <v>42790</v>
      </c>
      <c r="W184" s="37">
        <f>VLOOKUP(A:A,'[2]FA Clients Total'!$1:$1048576,3,0)</f>
        <v>42790</v>
      </c>
    </row>
    <row r="185" spans="1:23" ht="27.95" hidden="1" customHeight="1" x14ac:dyDescent="0.25">
      <c r="A185" s="26">
        <f>Feuil1!$G185</f>
        <v>170144</v>
      </c>
      <c r="C185" s="7" t="s">
        <v>279</v>
      </c>
      <c r="E185" t="s">
        <v>18</v>
      </c>
      <c r="G185" s="28">
        <v>170144</v>
      </c>
      <c r="H185" s="55">
        <v>232.5</v>
      </c>
      <c r="I185" s="5">
        <v>42788</v>
      </c>
      <c r="J185" s="1" t="s">
        <v>19</v>
      </c>
      <c r="K185" s="5">
        <v>42788</v>
      </c>
      <c r="L185" s="1" t="s">
        <v>19</v>
      </c>
      <c r="P185" s="9">
        <v>42796</v>
      </c>
      <c r="U185" s="33" t="e">
        <f>VLOOKUP(A:A,'[1]FA Clients Total'!$A$1:$IV$65536,2,0)</f>
        <v>#N/A</v>
      </c>
      <c r="V185" s="37">
        <f>VLOOKUP(A:A,'[2]FA Clients Total'!$1:$1048576,3,0)</f>
        <v>42801</v>
      </c>
      <c r="W185" s="37">
        <f>VLOOKUP(A:A,'[2]FA Clients Total'!$1:$1048576,3,0)</f>
        <v>42801</v>
      </c>
    </row>
    <row r="186" spans="1:23" ht="27.95" hidden="1" customHeight="1" x14ac:dyDescent="0.25">
      <c r="A186" s="26">
        <f>Feuil1!$G186</f>
        <v>170145</v>
      </c>
      <c r="C186" s="7" t="s">
        <v>280</v>
      </c>
      <c r="E186" t="s">
        <v>18</v>
      </c>
      <c r="G186" s="28">
        <v>170145</v>
      </c>
      <c r="H186" s="55">
        <v>1785</v>
      </c>
      <c r="I186" s="5">
        <v>42788</v>
      </c>
      <c r="J186" s="1" t="s">
        <v>19</v>
      </c>
      <c r="K186" s="5">
        <v>42788</v>
      </c>
      <c r="M186" s="1" t="s">
        <v>19</v>
      </c>
      <c r="P186" s="9">
        <v>42790</v>
      </c>
      <c r="U186" s="33" t="e">
        <f>VLOOKUP(A:A,'[1]FA Clients Total'!$A$1:$IV$65536,2,0)</f>
        <v>#N/A</v>
      </c>
      <c r="V186" s="37">
        <f>VLOOKUP(A:A,'[2]FA Clients Total'!$1:$1048576,3,0)</f>
        <v>42793</v>
      </c>
      <c r="W186" s="37">
        <f>VLOOKUP(A:A,'[2]FA Clients Total'!$1:$1048576,3,0)</f>
        <v>42793</v>
      </c>
    </row>
    <row r="187" spans="1:23" ht="27.95" hidden="1" customHeight="1" x14ac:dyDescent="0.25">
      <c r="A187" s="26">
        <f>Feuil1!$G187</f>
        <v>170146</v>
      </c>
      <c r="B187" s="48" t="s">
        <v>228</v>
      </c>
      <c r="C187" s="7" t="s">
        <v>281</v>
      </c>
      <c r="E187" t="s">
        <v>18</v>
      </c>
      <c r="G187" s="28">
        <v>170146</v>
      </c>
      <c r="H187" s="55">
        <v>311.85000000000002</v>
      </c>
      <c r="I187" s="5">
        <v>42788</v>
      </c>
      <c r="J187" s="1" t="s">
        <v>19</v>
      </c>
      <c r="K187" s="5">
        <v>42788</v>
      </c>
      <c r="M187" s="1" t="s">
        <v>19</v>
      </c>
      <c r="P187" s="8" t="s">
        <v>282</v>
      </c>
      <c r="U187" s="33" t="e">
        <f>VLOOKUP(A:A,'[1]FA Clients Total'!$A$1:$IV$65536,2,0)</f>
        <v>#N/A</v>
      </c>
      <c r="V187" s="37">
        <f>VLOOKUP(A:A,'[2]FA Clients Total'!$1:$1048576,3,0)</f>
        <v>42794</v>
      </c>
      <c r="W187" s="37">
        <f>VLOOKUP(A:A,'[2]FA Clients Total'!$1:$1048576,3,0)</f>
        <v>42794</v>
      </c>
    </row>
    <row r="188" spans="1:23" ht="27.95" hidden="1" customHeight="1" x14ac:dyDescent="0.25">
      <c r="A188" s="26">
        <f>[3]Feuil1!$F199</f>
        <v>170159</v>
      </c>
      <c r="C188" s="7" t="s">
        <v>285</v>
      </c>
      <c r="E188" t="s">
        <v>97</v>
      </c>
      <c r="G188" s="28">
        <v>170147</v>
      </c>
      <c r="H188" s="55">
        <v>2745.7</v>
      </c>
      <c r="I188" s="5">
        <v>42789</v>
      </c>
      <c r="J188" s="1" t="s">
        <v>19</v>
      </c>
      <c r="K188" s="5">
        <v>42789</v>
      </c>
      <c r="L188" s="1" t="s">
        <v>19</v>
      </c>
      <c r="P188" s="9">
        <v>42790</v>
      </c>
      <c r="U188" s="33" t="e">
        <f>VLOOKUP(A:A,'[1]FA Clients Total'!$A$1:$IV$65536,2,0)</f>
        <v>#N/A</v>
      </c>
      <c r="V188" s="37">
        <f>VLOOKUP(A:A,'[2]FA Clients Total'!$1:$1048576,3,0)</f>
        <v>42794</v>
      </c>
      <c r="W188" s="37">
        <f>VLOOKUP(A:A,'[2]FA Clients Total'!$1:$1048576,3,0)</f>
        <v>42794</v>
      </c>
    </row>
    <row r="189" spans="1:23" ht="27.95" hidden="1" customHeight="1" x14ac:dyDescent="0.25">
      <c r="A189" s="26">
        <f>[3]Feuil1!$F200</f>
        <v>170160</v>
      </c>
      <c r="C189" s="7" t="s">
        <v>286</v>
      </c>
      <c r="E189" t="s">
        <v>18</v>
      </c>
      <c r="G189" s="28">
        <v>170148</v>
      </c>
      <c r="H189" s="55">
        <v>146.65</v>
      </c>
      <c r="I189" s="5">
        <v>42789</v>
      </c>
      <c r="J189" s="1" t="s">
        <v>19</v>
      </c>
      <c r="K189" s="5">
        <v>42789</v>
      </c>
      <c r="L189" s="1" t="s">
        <v>19</v>
      </c>
      <c r="P189" s="9">
        <v>42790</v>
      </c>
      <c r="U189" s="33" t="e">
        <f>VLOOKUP(A:A,'[1]FA Clients Total'!$A$1:$IV$65536,2,0)</f>
        <v>#N/A</v>
      </c>
      <c r="V189" s="37">
        <f>VLOOKUP(A:A,'[2]FA Clients Total'!$1:$1048576,3,0)</f>
        <v>42794</v>
      </c>
      <c r="W189" s="37">
        <f>VLOOKUP(A:A,'[2]FA Clients Total'!$1:$1048576,3,0)</f>
        <v>42794</v>
      </c>
    </row>
    <row r="190" spans="1:23" ht="27.95" hidden="1" customHeight="1" x14ac:dyDescent="0.25">
      <c r="A190" s="26">
        <f>Feuil1!$G190</f>
        <v>170149</v>
      </c>
      <c r="C190" s="7" t="s">
        <v>287</v>
      </c>
      <c r="E190" t="s">
        <v>18</v>
      </c>
      <c r="G190" s="28">
        <v>170149</v>
      </c>
      <c r="H190" s="55">
        <v>129.6</v>
      </c>
      <c r="I190" s="5">
        <v>42789</v>
      </c>
      <c r="J190" s="1" t="s">
        <v>19</v>
      </c>
      <c r="K190" s="5">
        <v>42789</v>
      </c>
      <c r="L190" s="1" t="s">
        <v>19</v>
      </c>
      <c r="P190" s="9">
        <v>42790</v>
      </c>
      <c r="U190" s="33" t="e">
        <f>VLOOKUP(A:A,'[1]FA Clients Total'!$A$1:$IV$65536,2,0)</f>
        <v>#N/A</v>
      </c>
      <c r="V190" s="37">
        <f>VLOOKUP(A:A,'[2]FA Clients Total'!$1:$1048576,3,0)</f>
        <v>42794</v>
      </c>
      <c r="W190" s="37">
        <f>VLOOKUP(A:A,'[2]FA Clients Total'!$1:$1048576,3,0)</f>
        <v>42794</v>
      </c>
    </row>
    <row r="191" spans="1:23" ht="27.95" hidden="1" customHeight="1" x14ac:dyDescent="0.25">
      <c r="A191" s="26">
        <f>Feuil1!$G191</f>
        <v>170150</v>
      </c>
      <c r="C191" s="7" t="s">
        <v>291</v>
      </c>
      <c r="E191" t="s">
        <v>41</v>
      </c>
      <c r="G191" s="28">
        <v>170150</v>
      </c>
      <c r="H191" s="55">
        <v>524.79999999999995</v>
      </c>
      <c r="I191" s="5">
        <v>42789</v>
      </c>
      <c r="J191" s="1" t="s">
        <v>19</v>
      </c>
      <c r="K191" s="5">
        <v>42796</v>
      </c>
      <c r="L191" s="1" t="s">
        <v>19</v>
      </c>
      <c r="P191" s="9">
        <v>42797</v>
      </c>
      <c r="U191" s="33" t="e">
        <f>VLOOKUP(A:A,'[1]FA Clients Total'!$A$1:$IV$65536,2,0)</f>
        <v>#N/A</v>
      </c>
      <c r="V191" s="37">
        <f>VLOOKUP(A:A,'[2]FA Clients Total'!$1:$1048576,3,0)</f>
        <v>42797</v>
      </c>
      <c r="W191" s="37">
        <f>VLOOKUP(A:A,'[2]FA Clients Total'!$1:$1048576,3,0)</f>
        <v>42797</v>
      </c>
    </row>
    <row r="192" spans="1:23" ht="27.95" hidden="1" customHeight="1" x14ac:dyDescent="0.25">
      <c r="A192" s="26">
        <f>Feuil1!$G192</f>
        <v>170151</v>
      </c>
      <c r="C192" s="7" t="s">
        <v>30</v>
      </c>
      <c r="E192" t="s">
        <v>18</v>
      </c>
      <c r="G192" s="28">
        <v>170151</v>
      </c>
      <c r="H192" s="55">
        <v>1124.75</v>
      </c>
      <c r="I192" s="5">
        <v>42789</v>
      </c>
      <c r="J192" s="1" t="s">
        <v>19</v>
      </c>
      <c r="K192" s="5">
        <v>42789</v>
      </c>
      <c r="L192" s="1" t="s">
        <v>19</v>
      </c>
      <c r="P192" s="9">
        <v>42793</v>
      </c>
      <c r="U192" s="33" t="e">
        <f>VLOOKUP(A:A,'[1]FA Clients Total'!$A$1:$IV$65536,2,0)</f>
        <v>#N/A</v>
      </c>
      <c r="V192" s="37">
        <f>VLOOKUP(A:A,'[2]FA Clients Total'!$1:$1048576,3,0)</f>
        <v>42794</v>
      </c>
      <c r="W192" s="37">
        <f>VLOOKUP(A:A,'[2]FA Clients Total'!$1:$1048576,3,0)</f>
        <v>42794</v>
      </c>
    </row>
    <row r="193" spans="1:23" ht="27.95" hidden="1" customHeight="1" x14ac:dyDescent="0.25">
      <c r="A193" s="26">
        <f>Feuil1!$G193</f>
        <v>170152</v>
      </c>
      <c r="C193" s="7" t="s">
        <v>30</v>
      </c>
      <c r="E193" t="s">
        <v>18</v>
      </c>
      <c r="G193" s="28">
        <v>170152</v>
      </c>
      <c r="H193" s="55">
        <v>4039.4</v>
      </c>
      <c r="I193" s="5">
        <v>42789</v>
      </c>
      <c r="J193" s="1" t="s">
        <v>19</v>
      </c>
      <c r="K193" s="5">
        <v>42789</v>
      </c>
      <c r="L193" s="1" t="s">
        <v>19</v>
      </c>
      <c r="P193" s="9">
        <v>42793</v>
      </c>
      <c r="U193" s="33" t="e">
        <f>VLOOKUP(A:A,'[1]FA Clients Total'!$A$1:$IV$65536,2,0)</f>
        <v>#N/A</v>
      </c>
      <c r="V193" s="37">
        <f>VLOOKUP(A:A,'[2]FA Clients Total'!$1:$1048576,3,0)</f>
        <v>42794</v>
      </c>
      <c r="W193" s="37">
        <f>VLOOKUP(A:A,'[2]FA Clients Total'!$1:$1048576,3,0)</f>
        <v>42794</v>
      </c>
    </row>
    <row r="194" spans="1:23" ht="27.95" hidden="1" customHeight="1" x14ac:dyDescent="0.25">
      <c r="A194" s="26">
        <f>Feuil1!$G194</f>
        <v>170153</v>
      </c>
      <c r="C194" s="7" t="s">
        <v>285</v>
      </c>
      <c r="E194" t="s">
        <v>18</v>
      </c>
      <c r="G194" s="28">
        <v>170153</v>
      </c>
      <c r="H194" s="55">
        <v>533.9</v>
      </c>
      <c r="I194" s="5">
        <v>42789</v>
      </c>
      <c r="J194" s="1" t="s">
        <v>19</v>
      </c>
      <c r="K194" s="5">
        <v>42789</v>
      </c>
      <c r="L194" s="1" t="s">
        <v>19</v>
      </c>
      <c r="P194" s="9">
        <v>42793</v>
      </c>
      <c r="U194" s="33" t="e">
        <f>VLOOKUP(A:A,'[1]FA Clients Total'!$A$1:$IV$65536,2,0)</f>
        <v>#N/A</v>
      </c>
      <c r="V194" s="37">
        <f>VLOOKUP(A:A,'[2]FA Clients Total'!$1:$1048576,3,0)</f>
        <v>42794</v>
      </c>
      <c r="W194" s="37">
        <f>VLOOKUP(A:A,'[2]FA Clients Total'!$1:$1048576,3,0)</f>
        <v>42794</v>
      </c>
    </row>
    <row r="195" spans="1:23" ht="27.95" hidden="1" customHeight="1" x14ac:dyDescent="0.25">
      <c r="A195" s="26">
        <f>Feuil1!$G195</f>
        <v>170158</v>
      </c>
      <c r="C195" s="7" t="s">
        <v>288</v>
      </c>
      <c r="E195" t="s">
        <v>18</v>
      </c>
      <c r="G195" s="28">
        <v>170158</v>
      </c>
      <c r="H195" s="55">
        <v>367</v>
      </c>
      <c r="I195" s="5">
        <v>42793</v>
      </c>
      <c r="J195" s="1" t="s">
        <v>19</v>
      </c>
      <c r="K195" s="5">
        <v>42793</v>
      </c>
      <c r="L195" s="1" t="s">
        <v>19</v>
      </c>
      <c r="P195" s="9">
        <v>42794</v>
      </c>
      <c r="U195" s="33" t="e">
        <f>VLOOKUP(A:A,'[1]FA Clients Total'!$A$1:$IV$65536,2,0)</f>
        <v>#N/A</v>
      </c>
      <c r="V195" s="37">
        <f>VLOOKUP(A:A,'[2]FA Clients Total'!$1:$1048576,3,0)</f>
        <v>42793</v>
      </c>
      <c r="W195" s="37">
        <f>VLOOKUP(A:A,'[2]FA Clients Total'!$1:$1048576,3,0)</f>
        <v>42793</v>
      </c>
    </row>
    <row r="196" spans="1:23" ht="26.1" hidden="1" customHeight="1" x14ac:dyDescent="0.25">
      <c r="A196" s="26">
        <f>Feuil1!$G196</f>
        <v>170159</v>
      </c>
      <c r="C196" s="7" t="s">
        <v>289</v>
      </c>
      <c r="E196" t="s">
        <v>18</v>
      </c>
      <c r="G196" s="28">
        <v>170159</v>
      </c>
      <c r="H196" s="55">
        <v>544.9</v>
      </c>
      <c r="I196" s="5">
        <v>42793</v>
      </c>
      <c r="J196" s="1" t="s">
        <v>19</v>
      </c>
      <c r="K196" s="5">
        <v>42793</v>
      </c>
      <c r="L196" s="1" t="s">
        <v>19</v>
      </c>
      <c r="P196" s="9">
        <v>42794</v>
      </c>
      <c r="U196" s="33" t="e">
        <f>VLOOKUP(A:A,'[1]FA Clients Total'!$A$1:$IV$65536,2,0)</f>
        <v>#N/A</v>
      </c>
      <c r="V196" s="37">
        <f>VLOOKUP(A:A,'[2]FA Clients Total'!$1:$1048576,3,0)</f>
        <v>42794</v>
      </c>
      <c r="W196" s="37">
        <f>VLOOKUP(A:A,'[2]FA Clients Total'!$1:$1048576,3,0)</f>
        <v>42794</v>
      </c>
    </row>
    <row r="197" spans="1:23" ht="23.25" hidden="1" customHeight="1" x14ac:dyDescent="0.25">
      <c r="A197" s="26">
        <f>Feuil1!$G197</f>
        <v>170160</v>
      </c>
      <c r="C197" s="7" t="s">
        <v>138</v>
      </c>
      <c r="E197" t="s">
        <v>18</v>
      </c>
      <c r="G197" s="28">
        <v>170160</v>
      </c>
      <c r="H197" s="55">
        <v>1407.25</v>
      </c>
      <c r="I197" s="5">
        <v>42793</v>
      </c>
      <c r="J197" s="1" t="s">
        <v>19</v>
      </c>
      <c r="K197" s="5">
        <v>42793</v>
      </c>
      <c r="P197" s="9">
        <v>42794</v>
      </c>
      <c r="U197" s="33" t="e">
        <f>VLOOKUP(A:A,'[1]FA Clients Total'!$A$1:$IV$65536,2,0)</f>
        <v>#N/A</v>
      </c>
      <c r="V197" s="37">
        <f>VLOOKUP(A:A,'[2]FA Clients Total'!$1:$1048576,3,0)</f>
        <v>42794</v>
      </c>
      <c r="W197" s="37">
        <f>VLOOKUP(A:A,'[2]FA Clients Total'!$1:$1048576,3,0)</f>
        <v>42794</v>
      </c>
    </row>
    <row r="198" spans="1:23" ht="23.25" hidden="1" customHeight="1" x14ac:dyDescent="0.25">
      <c r="A198" s="26">
        <f>Feuil1!$G198</f>
        <v>170162</v>
      </c>
      <c r="C198" s="7" t="s">
        <v>223</v>
      </c>
      <c r="E198" t="s">
        <v>18</v>
      </c>
      <c r="G198" s="28">
        <v>170162</v>
      </c>
      <c r="H198" s="55">
        <v>348.35</v>
      </c>
      <c r="I198" s="5">
        <v>42794</v>
      </c>
      <c r="J198" s="1" t="s">
        <v>19</v>
      </c>
      <c r="K198" s="5">
        <v>42794</v>
      </c>
      <c r="L198" s="1" t="s">
        <v>19</v>
      </c>
      <c r="P198" s="9">
        <v>42767</v>
      </c>
      <c r="U198" s="33" t="e">
        <f>VLOOKUP(A:A,'[1]FA Clients Total'!$A$1:$IV$65536,2,0)</f>
        <v>#N/A</v>
      </c>
      <c r="V198" s="37">
        <f>VLOOKUP(A:A,'[2]FA Clients Total'!$1:$1048576,3,0)</f>
        <v>42794</v>
      </c>
      <c r="W198" s="37">
        <f>VLOOKUP(A:A,'[2]FA Clients Total'!$1:$1048576,3,0)</f>
        <v>42794</v>
      </c>
    </row>
    <row r="199" spans="1:23" ht="23.25" hidden="1" customHeight="1" x14ac:dyDescent="0.25">
      <c r="A199" s="26">
        <f>Feuil1!$G199</f>
        <v>170163</v>
      </c>
      <c r="C199" s="7" t="s">
        <v>290</v>
      </c>
      <c r="E199" t="s">
        <v>18</v>
      </c>
      <c r="G199" s="28">
        <v>170163</v>
      </c>
      <c r="H199" s="55">
        <v>467.6</v>
      </c>
      <c r="I199" s="5">
        <v>42794</v>
      </c>
      <c r="J199" s="1" t="s">
        <v>19</v>
      </c>
      <c r="K199" s="5">
        <v>42794</v>
      </c>
      <c r="L199" s="1" t="s">
        <v>19</v>
      </c>
      <c r="P199" s="9">
        <v>42794</v>
      </c>
      <c r="U199" s="33" t="e">
        <f>VLOOKUP(A:A,'[1]FA Clients Total'!$A$1:$IV$65536,2,0)</f>
        <v>#N/A</v>
      </c>
      <c r="V199" s="37">
        <f>VLOOKUP(A:A,'[2]FA Clients Total'!$1:$1048576,3,0)</f>
        <v>42794</v>
      </c>
      <c r="W199" s="37">
        <f>VLOOKUP(A:A,'[2]FA Clients Total'!$1:$1048576,3,0)</f>
        <v>42794</v>
      </c>
    </row>
    <row r="200" spans="1:23" ht="23.25" hidden="1" customHeight="1" x14ac:dyDescent="0.25">
      <c r="A200" s="26">
        <f>Feuil1!$G200</f>
        <v>170165</v>
      </c>
      <c r="B200" s="48" t="s">
        <v>228</v>
      </c>
      <c r="C200" s="7" t="s">
        <v>281</v>
      </c>
      <c r="E200" t="s">
        <v>18</v>
      </c>
      <c r="G200" s="28">
        <v>170165</v>
      </c>
      <c r="H200" s="55">
        <v>1455.8</v>
      </c>
      <c r="I200" s="5">
        <v>42794</v>
      </c>
      <c r="J200" s="1" t="s">
        <v>19</v>
      </c>
      <c r="K200" s="5">
        <v>42794</v>
      </c>
      <c r="L200" s="1" t="s">
        <v>19</v>
      </c>
      <c r="P200" s="9">
        <v>42795</v>
      </c>
      <c r="U200" s="33" t="e">
        <f>VLOOKUP(A:A,'[1]FA Clients Total'!$A$1:$IV$65536,2,0)</f>
        <v>#N/A</v>
      </c>
      <c r="V200" s="37">
        <f>VLOOKUP(A:A,'[2]FA Clients Total'!$1:$1048576,3,0)</f>
        <v>42825</v>
      </c>
      <c r="W200" s="37">
        <f>VLOOKUP(A:A,'[2]FA Clients Total'!$1:$1048576,3,0)</f>
        <v>42825</v>
      </c>
    </row>
    <row r="201" spans="1:23" ht="23.25" hidden="1" customHeight="1" x14ac:dyDescent="0.25">
      <c r="A201" s="26">
        <f>Feuil1!$G201</f>
        <v>170166</v>
      </c>
      <c r="C201" s="7" t="s">
        <v>283</v>
      </c>
      <c r="E201" t="s">
        <v>18</v>
      </c>
      <c r="G201" s="28">
        <v>170166</v>
      </c>
      <c r="H201" s="55">
        <v>598.5</v>
      </c>
      <c r="I201" s="5">
        <v>42795</v>
      </c>
      <c r="J201" s="1" t="s">
        <v>85</v>
      </c>
      <c r="K201" s="5">
        <v>42795</v>
      </c>
      <c r="M201" s="1" t="s">
        <v>85</v>
      </c>
      <c r="P201" s="9">
        <v>42796</v>
      </c>
      <c r="U201" s="33" t="e">
        <f>VLOOKUP(A:A,'[1]FA Clients Total'!$A$1:$IV$65536,2,0)</f>
        <v>#N/A</v>
      </c>
      <c r="V201" s="37">
        <f>VLOOKUP(A:A,'[2]FA Clients Total'!$1:$1048576,3,0)</f>
        <v>42794</v>
      </c>
      <c r="W201" s="37">
        <f>VLOOKUP(A:A,'[2]FA Clients Total'!$1:$1048576,3,0)</f>
        <v>42794</v>
      </c>
    </row>
    <row r="202" spans="1:23" ht="23.25" hidden="1" customHeight="1" x14ac:dyDescent="0.25">
      <c r="A202" s="26">
        <f>Feuil1!$G202</f>
        <v>170167</v>
      </c>
      <c r="C202" s="7" t="s">
        <v>88</v>
      </c>
      <c r="E202" t="s">
        <v>18</v>
      </c>
      <c r="G202" s="28">
        <v>170167</v>
      </c>
      <c r="H202" s="55">
        <v>172.8</v>
      </c>
      <c r="I202" s="5">
        <v>42795</v>
      </c>
      <c r="J202" s="1" t="s">
        <v>85</v>
      </c>
      <c r="K202" s="5">
        <v>42795</v>
      </c>
      <c r="L202" s="1" t="s">
        <v>85</v>
      </c>
      <c r="P202" s="9">
        <v>42795</v>
      </c>
      <c r="U202" s="33" t="e">
        <f>VLOOKUP(A:A,'[1]FA Clients Total'!$A$1:$IV$65536,2,0)</f>
        <v>#N/A</v>
      </c>
      <c r="V202" s="37">
        <f>VLOOKUP(A:A,'[2]FA Clients Total'!$1:$1048576,3,0)</f>
        <v>42794</v>
      </c>
      <c r="W202" s="37">
        <f>VLOOKUP(A:A,'[2]FA Clients Total'!$1:$1048576,3,0)</f>
        <v>42794</v>
      </c>
    </row>
    <row r="203" spans="1:23" ht="23.25" hidden="1" customHeight="1" x14ac:dyDescent="0.25">
      <c r="A203" s="26">
        <f>Feuil1!$G203</f>
        <v>170168</v>
      </c>
      <c r="C203" s="7" t="s">
        <v>283</v>
      </c>
      <c r="E203" t="s">
        <v>18</v>
      </c>
      <c r="G203" s="28">
        <v>170168</v>
      </c>
      <c r="H203" s="55">
        <v>674.15</v>
      </c>
      <c r="I203" s="5">
        <v>42795</v>
      </c>
      <c r="J203" s="1" t="s">
        <v>85</v>
      </c>
      <c r="K203" s="5">
        <v>42795</v>
      </c>
      <c r="L203" s="1" t="s">
        <v>85</v>
      </c>
      <c r="P203" s="9">
        <v>42797</v>
      </c>
      <c r="U203" s="33" t="e">
        <f>VLOOKUP(A:A,'[1]FA Clients Total'!$A$1:$IV$65536,2,0)</f>
        <v>#N/A</v>
      </c>
      <c r="V203" s="37">
        <f>VLOOKUP(A:A,'[2]FA Clients Total'!$1:$1048576,3,0)</f>
        <v>42807</v>
      </c>
      <c r="W203" s="37">
        <f>VLOOKUP(A:A,'[2]FA Clients Total'!$1:$1048576,3,0)</f>
        <v>42807</v>
      </c>
    </row>
    <row r="204" spans="1:23" ht="23.25" hidden="1" customHeight="1" x14ac:dyDescent="0.25">
      <c r="A204" s="26">
        <f>Feuil1!$G204</f>
        <v>170169</v>
      </c>
      <c r="C204" s="7" t="s">
        <v>284</v>
      </c>
      <c r="E204" t="s">
        <v>18</v>
      </c>
      <c r="G204" s="28">
        <v>170169</v>
      </c>
      <c r="H204" s="55">
        <v>46.8</v>
      </c>
      <c r="I204" s="5">
        <v>42795</v>
      </c>
      <c r="J204" s="1" t="s">
        <v>19</v>
      </c>
      <c r="K204" s="5">
        <v>42795</v>
      </c>
      <c r="M204" s="1" t="s">
        <v>19</v>
      </c>
      <c r="N204" s="9">
        <v>42796</v>
      </c>
      <c r="P204" s="9">
        <v>42797</v>
      </c>
      <c r="U204" s="33" t="e">
        <f>VLOOKUP(A:A,'[1]FA Clients Total'!$A$1:$IV$65536,2,0)</f>
        <v>#N/A</v>
      </c>
      <c r="V204" s="37">
        <f>VLOOKUP(A:A,'[2]FA Clients Total'!$1:$1048576,3,0)</f>
        <v>42796</v>
      </c>
      <c r="W204" s="37">
        <f>VLOOKUP(A:A,'[2]FA Clients Total'!$1:$1048576,3,0)</f>
        <v>42796</v>
      </c>
    </row>
    <row r="205" spans="1:23" ht="23.25" hidden="1" customHeight="1" x14ac:dyDescent="0.25">
      <c r="A205" s="26">
        <f>Feuil1!$G205</f>
        <v>170170</v>
      </c>
      <c r="C205" s="7" t="s">
        <v>171</v>
      </c>
      <c r="E205" t="s">
        <v>18</v>
      </c>
      <c r="G205" s="28">
        <v>170170</v>
      </c>
      <c r="H205" s="55">
        <v>342</v>
      </c>
      <c r="I205" s="5">
        <v>42796</v>
      </c>
      <c r="J205" s="1" t="s">
        <v>19</v>
      </c>
      <c r="K205" s="5">
        <v>42796</v>
      </c>
      <c r="N205" s="9"/>
      <c r="P205" s="9">
        <v>42800</v>
      </c>
      <c r="U205" s="33" t="e">
        <f>VLOOKUP(A:A,'[1]FA Clients Total'!$A$1:$IV$65536,2,0)</f>
        <v>#N/A</v>
      </c>
      <c r="V205" s="37">
        <f>VLOOKUP(A:A,'[2]FA Clients Total'!$1:$1048576,3,0)</f>
        <v>42797</v>
      </c>
      <c r="W205" s="37">
        <f>VLOOKUP(A:A,'[2]FA Clients Total'!$1:$1048576,3,0)</f>
        <v>42797</v>
      </c>
    </row>
    <row r="206" spans="1:23" ht="23.25" hidden="1" customHeight="1" x14ac:dyDescent="0.25">
      <c r="A206" s="26">
        <f>Feuil1!$G206</f>
        <v>170171</v>
      </c>
      <c r="C206" s="7" t="s">
        <v>151</v>
      </c>
      <c r="E206" t="s">
        <v>18</v>
      </c>
      <c r="G206" s="28">
        <v>170171</v>
      </c>
      <c r="H206" s="55">
        <v>780</v>
      </c>
      <c r="I206" s="5">
        <v>42796</v>
      </c>
      <c r="J206" s="1" t="s">
        <v>19</v>
      </c>
      <c r="K206" s="5">
        <v>42796</v>
      </c>
      <c r="L206" s="1" t="s">
        <v>19</v>
      </c>
      <c r="N206" s="9"/>
      <c r="P206" s="9">
        <v>42800</v>
      </c>
      <c r="U206" s="33" t="e">
        <f>VLOOKUP(A:A,'[1]FA Clients Total'!$A$1:$IV$65536,2,0)</f>
        <v>#N/A</v>
      </c>
      <c r="V206" s="37">
        <f>VLOOKUP(A:A,'[2]FA Clients Total'!$1:$1048576,3,0)</f>
        <v>42801</v>
      </c>
      <c r="W206" s="37">
        <f>VLOOKUP(A:A,'[2]FA Clients Total'!$1:$1048576,3,0)</f>
        <v>42801</v>
      </c>
    </row>
    <row r="207" spans="1:23" ht="23.25" hidden="1" customHeight="1" x14ac:dyDescent="0.25">
      <c r="A207" s="26">
        <f>Feuil1!$G207</f>
        <v>170172</v>
      </c>
      <c r="C207" s="7" t="s">
        <v>292</v>
      </c>
      <c r="E207" t="s">
        <v>18</v>
      </c>
      <c r="G207" s="28">
        <v>170172</v>
      </c>
      <c r="H207" s="55">
        <v>183.5</v>
      </c>
      <c r="I207" s="5">
        <v>42796</v>
      </c>
      <c r="J207" s="1" t="s">
        <v>19</v>
      </c>
      <c r="K207" s="5">
        <v>42796</v>
      </c>
      <c r="L207" s="1" t="s">
        <v>19</v>
      </c>
      <c r="N207" s="9"/>
      <c r="P207" s="9">
        <v>42800</v>
      </c>
      <c r="U207" s="33" t="e">
        <f>VLOOKUP(A:A,'[1]FA Clients Total'!$A$1:$IV$65536,2,0)</f>
        <v>#N/A</v>
      </c>
      <c r="V207" s="37">
        <f>VLOOKUP(A:A,'[2]FA Clients Total'!$1:$1048576,3,0)</f>
        <v>42802</v>
      </c>
      <c r="W207" s="37">
        <f>VLOOKUP(A:A,'[2]FA Clients Total'!$1:$1048576,3,0)</f>
        <v>42802</v>
      </c>
    </row>
    <row r="208" spans="1:23" ht="23.25" hidden="1" customHeight="1" x14ac:dyDescent="0.25">
      <c r="A208" s="26">
        <f>Feuil1!$G208</f>
        <v>170185</v>
      </c>
      <c r="C208" s="7" t="s">
        <v>293</v>
      </c>
      <c r="E208" t="s">
        <v>18</v>
      </c>
      <c r="G208" s="28">
        <v>170185</v>
      </c>
      <c r="H208" s="55">
        <v>473</v>
      </c>
      <c r="I208" s="5">
        <v>42801</v>
      </c>
      <c r="J208" s="1" t="s">
        <v>19</v>
      </c>
      <c r="K208" s="5">
        <v>42801</v>
      </c>
      <c r="L208" s="1" t="s">
        <v>19</v>
      </c>
      <c r="P208" s="9">
        <v>42807</v>
      </c>
      <c r="U208" s="33" t="e">
        <f>VLOOKUP(A:A,'[1]FA Clients Total'!$A$1:$IV$65536,2,0)</f>
        <v>#N/A</v>
      </c>
      <c r="V208" s="37">
        <f>VLOOKUP(A:A,'[2]FA Clients Total'!$1:$1048576,3,0)</f>
        <v>42807</v>
      </c>
      <c r="W208" s="37">
        <f>VLOOKUP(A:A,'[2]FA Clients Total'!$1:$1048576,3,0)</f>
        <v>42807</v>
      </c>
    </row>
    <row r="209" spans="1:23" ht="23.25" hidden="1" customHeight="1" x14ac:dyDescent="0.25">
      <c r="A209" s="26">
        <f>Feuil1!$G209</f>
        <v>170073</v>
      </c>
      <c r="B209" s="48" t="s">
        <v>228</v>
      </c>
      <c r="C209" s="7" t="s">
        <v>203</v>
      </c>
      <c r="D209" t="s">
        <v>296</v>
      </c>
      <c r="E209" t="s">
        <v>18</v>
      </c>
      <c r="G209" s="28">
        <v>170073</v>
      </c>
      <c r="H209" s="55">
        <v>2469.4</v>
      </c>
      <c r="I209" s="5">
        <v>42797</v>
      </c>
      <c r="J209" s="1" t="s">
        <v>19</v>
      </c>
      <c r="K209" s="5">
        <v>42797</v>
      </c>
      <c r="L209" s="1" t="s">
        <v>19</v>
      </c>
      <c r="P209" s="9">
        <v>42832</v>
      </c>
      <c r="U209" s="33" t="e">
        <f>VLOOKUP(A:A,'[1]FA Clients Total'!$A$1:$IV$65536,2,0)</f>
        <v>#N/A</v>
      </c>
      <c r="V209" s="37">
        <f>VLOOKUP(A:A,'[2]FA Clients Total'!$1:$1048576,3,0)</f>
        <v>42835</v>
      </c>
      <c r="W209" s="37">
        <f>VLOOKUP(A:A,'[2]FA Clients Total'!$1:$1048576,3,0)</f>
        <v>42835</v>
      </c>
    </row>
    <row r="210" spans="1:23" ht="23.25" hidden="1" customHeight="1" x14ac:dyDescent="0.25">
      <c r="A210" s="26">
        <f>Feuil1!$G210</f>
        <v>170176</v>
      </c>
      <c r="C210" s="7" t="s">
        <v>294</v>
      </c>
      <c r="D210" t="s">
        <v>295</v>
      </c>
      <c r="E210" t="s">
        <v>18</v>
      </c>
      <c r="G210" s="28">
        <v>170176</v>
      </c>
      <c r="H210" s="55">
        <v>2106.5</v>
      </c>
      <c r="I210" s="5">
        <v>42797</v>
      </c>
      <c r="J210" s="1" t="s">
        <v>19</v>
      </c>
      <c r="K210" s="5">
        <v>42797</v>
      </c>
      <c r="M210" s="1" t="s">
        <v>19</v>
      </c>
      <c r="N210" s="9">
        <v>42816</v>
      </c>
      <c r="P210" s="9">
        <v>42817</v>
      </c>
      <c r="U210" s="33" t="e">
        <f>VLOOKUP(A:A,'[1]FA Clients Total'!$A$1:$IV$65536,2,0)</f>
        <v>#N/A</v>
      </c>
      <c r="V210" s="37">
        <f>VLOOKUP(A:A,'[2]FA Clients Total'!$1:$1048576,3,0)</f>
        <v>42824</v>
      </c>
      <c r="W210" s="37">
        <f>VLOOKUP(A:A,'[2]FA Clients Total'!$1:$1048576,3,0)</f>
        <v>42824</v>
      </c>
    </row>
    <row r="211" spans="1:23" ht="23.25" hidden="1" customHeight="1" x14ac:dyDescent="0.25">
      <c r="A211" s="26">
        <f>Feuil1!$G211</f>
        <v>170186</v>
      </c>
      <c r="C211" s="7" t="s">
        <v>17</v>
      </c>
      <c r="D211" t="s">
        <v>16</v>
      </c>
      <c r="E211" t="s">
        <v>18</v>
      </c>
      <c r="G211" s="28">
        <v>170186</v>
      </c>
      <c r="H211" s="55">
        <v>280</v>
      </c>
      <c r="I211" s="5">
        <v>42801</v>
      </c>
      <c r="J211" s="1" t="s">
        <v>19</v>
      </c>
      <c r="K211" s="5">
        <v>42801</v>
      </c>
      <c r="L211" s="1" t="s">
        <v>19</v>
      </c>
      <c r="N211" s="9"/>
      <c r="P211" s="9">
        <v>42808</v>
      </c>
      <c r="U211" s="33" t="e">
        <f>VLOOKUP(A:A,'[1]FA Clients Total'!$A$1:$IV$65536,2,0)</f>
        <v>#N/A</v>
      </c>
      <c r="V211" s="37">
        <f>VLOOKUP(A:A,'[2]FA Clients Total'!$1:$1048576,3,0)</f>
        <v>42808</v>
      </c>
      <c r="W211" s="37">
        <f>VLOOKUP(A:A,'[2]FA Clients Total'!$1:$1048576,3,0)</f>
        <v>42808</v>
      </c>
    </row>
    <row r="212" spans="1:23" ht="23.25" hidden="1" customHeight="1" x14ac:dyDescent="0.25">
      <c r="A212" s="26">
        <f>Feuil1!$G212</f>
        <v>170173</v>
      </c>
      <c r="C212" s="7" t="s">
        <v>14</v>
      </c>
      <c r="D212" t="s">
        <v>44</v>
      </c>
      <c r="E212" t="s">
        <v>97</v>
      </c>
      <c r="G212" s="28">
        <v>170173</v>
      </c>
      <c r="H212" s="55">
        <v>1136.7</v>
      </c>
      <c r="I212" s="5">
        <v>42800</v>
      </c>
      <c r="J212" s="1" t="s">
        <v>19</v>
      </c>
      <c r="K212" s="5">
        <v>42800</v>
      </c>
      <c r="L212" s="1" t="s">
        <v>19</v>
      </c>
      <c r="N212" s="9"/>
      <c r="P212" s="9">
        <v>42808</v>
      </c>
      <c r="U212" s="33" t="e">
        <f>VLOOKUP(A:A,'[1]FA Clients Total'!$A$1:$IV$65536,2,0)</f>
        <v>#N/A</v>
      </c>
      <c r="V212" s="37">
        <f>VLOOKUP(A:A,'[2]FA Clients Total'!$1:$1048576,3,0)</f>
        <v>42803</v>
      </c>
      <c r="W212" s="37">
        <f>VLOOKUP(A:A,'[2]FA Clients Total'!$1:$1048576,3,0)</f>
        <v>42803</v>
      </c>
    </row>
    <row r="213" spans="1:23" ht="23.25" hidden="1" customHeight="1" x14ac:dyDescent="0.25">
      <c r="A213" s="26">
        <f>Feuil1!$G213</f>
        <v>170179</v>
      </c>
      <c r="C213" s="7" t="s">
        <v>297</v>
      </c>
      <c r="D213" t="s">
        <v>298</v>
      </c>
      <c r="E213" t="s">
        <v>18</v>
      </c>
      <c r="G213" s="28">
        <v>170179</v>
      </c>
      <c r="H213" s="55">
        <v>165.4</v>
      </c>
      <c r="I213" s="5">
        <v>42797</v>
      </c>
      <c r="J213" s="1" t="s">
        <v>19</v>
      </c>
      <c r="K213" s="5">
        <v>42801</v>
      </c>
      <c r="L213" s="1" t="s">
        <v>19</v>
      </c>
      <c r="N213" s="9"/>
      <c r="P213" s="9">
        <v>42807</v>
      </c>
      <c r="U213" s="33" t="e">
        <f>VLOOKUP(A:A,'[1]FA Clients Total'!$A$1:$IV$65536,2,0)</f>
        <v>#N/A</v>
      </c>
      <c r="V213" s="37">
        <f>VLOOKUP(A:A,'[2]FA Clients Total'!$1:$1048576,3,0)</f>
        <v>42803</v>
      </c>
      <c r="W213" s="37">
        <f>VLOOKUP(A:A,'[2]FA Clients Total'!$1:$1048576,3,0)</f>
        <v>42803</v>
      </c>
    </row>
    <row r="214" spans="1:23" ht="23.25" hidden="1" customHeight="1" x14ac:dyDescent="0.25">
      <c r="A214" s="26">
        <f>Feuil1!$G214</f>
        <v>170183</v>
      </c>
      <c r="C214" s="7" t="s">
        <v>125</v>
      </c>
      <c r="D214" t="s">
        <v>299</v>
      </c>
      <c r="E214" t="s">
        <v>48</v>
      </c>
      <c r="G214" s="28">
        <v>170183</v>
      </c>
      <c r="H214" s="55">
        <v>1746</v>
      </c>
      <c r="I214" s="5">
        <v>42801</v>
      </c>
      <c r="K214" s="5"/>
      <c r="N214" s="9"/>
      <c r="P214" s="9"/>
      <c r="U214" s="33" t="e">
        <f>VLOOKUP(A:A,'[1]FA Clients Total'!$A$1:$IV$65536,2,0)</f>
        <v>#N/A</v>
      </c>
      <c r="V214" s="37">
        <f>VLOOKUP(A:A,'[2]FA Clients Total'!$1:$1048576,3,0)</f>
        <v>42831</v>
      </c>
      <c r="W214" s="37">
        <f>VLOOKUP(A:A,'[2]FA Clients Total'!$1:$1048576,3,0)</f>
        <v>42831</v>
      </c>
    </row>
    <row r="215" spans="1:23" ht="23.25" hidden="1" customHeight="1" x14ac:dyDescent="0.25">
      <c r="A215" s="26">
        <f>Feuil1!$G215</f>
        <v>170184</v>
      </c>
      <c r="C215" s="7" t="s">
        <v>17</v>
      </c>
      <c r="D215" t="s">
        <v>16</v>
      </c>
      <c r="E215" t="s">
        <v>48</v>
      </c>
      <c r="G215" s="28">
        <v>170184</v>
      </c>
      <c r="H215" s="55">
        <v>1754.15</v>
      </c>
      <c r="I215" s="5">
        <v>42801</v>
      </c>
      <c r="K215" s="5"/>
      <c r="N215" s="9"/>
      <c r="P215" s="9"/>
      <c r="U215" s="33" t="e">
        <f>VLOOKUP(A:A,'[1]FA Clients Total'!$A$1:$IV$65536,2,0)</f>
        <v>#N/A</v>
      </c>
      <c r="V215" s="37">
        <f>VLOOKUP(A:A,'[2]FA Clients Total'!$1:$1048576,3,0)</f>
        <v>42808</v>
      </c>
      <c r="W215" s="37">
        <f>VLOOKUP(A:A,'[2]FA Clients Total'!$1:$1048576,3,0)</f>
        <v>42808</v>
      </c>
    </row>
    <row r="216" spans="1:23" ht="23.25" hidden="1" customHeight="1" x14ac:dyDescent="0.25">
      <c r="A216" s="26">
        <f>Feuil1!$G216</f>
        <v>170187</v>
      </c>
      <c r="C216" s="7" t="s">
        <v>30</v>
      </c>
      <c r="D216" t="s">
        <v>122</v>
      </c>
      <c r="E216" t="s">
        <v>48</v>
      </c>
      <c r="G216" s="28">
        <v>170187</v>
      </c>
      <c r="H216" s="55">
        <v>2394.6999999999998</v>
      </c>
      <c r="I216" s="5">
        <v>42801</v>
      </c>
      <c r="K216" s="5"/>
      <c r="N216" s="9"/>
      <c r="P216" s="9"/>
      <c r="U216" s="33" t="e">
        <f>VLOOKUP(A:A,'[1]FA Clients Total'!$A$1:$IV$65536,2,0)</f>
        <v>#N/A</v>
      </c>
      <c r="V216" s="37">
        <f>VLOOKUP(A:A,'[2]FA Clients Total'!$1:$1048576,3,0)</f>
        <v>42811</v>
      </c>
      <c r="W216" s="37">
        <f>VLOOKUP(A:A,'[2]FA Clients Total'!$1:$1048576,3,0)</f>
        <v>42811</v>
      </c>
    </row>
    <row r="217" spans="1:23" ht="23.25" hidden="1" customHeight="1" x14ac:dyDescent="0.25">
      <c r="A217" s="26">
        <f>Feuil1!$G217</f>
        <v>170188</v>
      </c>
      <c r="C217" s="7" t="s">
        <v>30</v>
      </c>
      <c r="D217" t="s">
        <v>122</v>
      </c>
      <c r="E217" t="s">
        <v>48</v>
      </c>
      <c r="G217" s="28">
        <v>170188</v>
      </c>
      <c r="H217" s="55">
        <v>100.8</v>
      </c>
      <c r="I217" s="5">
        <v>42801</v>
      </c>
      <c r="K217" s="5"/>
      <c r="N217" s="9"/>
      <c r="P217" s="9"/>
      <c r="U217" s="33" t="e">
        <f>VLOOKUP(A:A,'[1]FA Clients Total'!$A$1:$IV$65536,2,0)</f>
        <v>#N/A</v>
      </c>
      <c r="V217" s="37">
        <f>VLOOKUP(A:A,'[2]FA Clients Total'!$1:$1048576,3,0)</f>
        <v>42807</v>
      </c>
      <c r="W217" s="37">
        <f>VLOOKUP(A:A,'[2]FA Clients Total'!$1:$1048576,3,0)</f>
        <v>42807</v>
      </c>
    </row>
    <row r="218" spans="1:23" ht="23.25" hidden="1" customHeight="1" x14ac:dyDescent="0.25">
      <c r="A218" s="26">
        <f>Feuil1!$G218</f>
        <v>170189</v>
      </c>
      <c r="C218" s="7" t="s">
        <v>300</v>
      </c>
      <c r="D218" t="s">
        <v>301</v>
      </c>
      <c r="E218" t="s">
        <v>18</v>
      </c>
      <c r="G218" s="28">
        <v>170189</v>
      </c>
      <c r="H218" s="55">
        <v>312</v>
      </c>
      <c r="I218" s="5">
        <v>42801</v>
      </c>
      <c r="J218" s="1" t="s">
        <v>19</v>
      </c>
      <c r="K218" s="5">
        <v>42801</v>
      </c>
      <c r="L218" s="1" t="s">
        <v>19</v>
      </c>
      <c r="N218" s="9"/>
      <c r="P218" s="9">
        <v>42803</v>
      </c>
      <c r="U218" s="33" t="e">
        <f>VLOOKUP(A:A,'[1]FA Clients Total'!$A$1:$IV$65536,2,0)</f>
        <v>#N/A</v>
      </c>
      <c r="V218" s="37">
        <f>VLOOKUP(A:A,'[2]FA Clients Total'!$1:$1048576,3,0)</f>
        <v>42803</v>
      </c>
      <c r="W218" s="37">
        <f>VLOOKUP(A:A,'[2]FA Clients Total'!$1:$1048576,3,0)</f>
        <v>42803</v>
      </c>
    </row>
    <row r="219" spans="1:23" ht="23.25" hidden="1" customHeight="1" x14ac:dyDescent="0.25">
      <c r="A219" s="26">
        <f>Feuil1!$G219</f>
        <v>170201</v>
      </c>
      <c r="C219" s="7" t="s">
        <v>302</v>
      </c>
      <c r="E219" t="s">
        <v>18</v>
      </c>
      <c r="G219" s="28">
        <v>170201</v>
      </c>
      <c r="H219" s="55">
        <v>183.5</v>
      </c>
      <c r="I219" s="5">
        <v>42800</v>
      </c>
      <c r="J219" s="1" t="s">
        <v>19</v>
      </c>
      <c r="K219" s="5">
        <v>42800</v>
      </c>
      <c r="L219" s="1" t="s">
        <v>316</v>
      </c>
      <c r="N219" s="9"/>
      <c r="P219" s="9">
        <v>42807</v>
      </c>
      <c r="U219" s="33" t="e">
        <f>VLOOKUP(A:A,'[1]FA Clients Total'!$A$1:$IV$65536,2,0)</f>
        <v>#N/A</v>
      </c>
      <c r="V219" s="37">
        <f>VLOOKUP(A:A,'[2]FA Clients Total'!$1:$1048576,3,0)</f>
        <v>42800</v>
      </c>
      <c r="W219" s="37">
        <f>VLOOKUP(A:A,'[2]FA Clients Total'!$1:$1048576,3,0)</f>
        <v>42800</v>
      </c>
    </row>
    <row r="220" spans="1:23" ht="23.25" hidden="1" customHeight="1" x14ac:dyDescent="0.25">
      <c r="A220" s="26">
        <f>Feuil1!$G220</f>
        <v>170199</v>
      </c>
      <c r="C220" s="7" t="s">
        <v>235</v>
      </c>
      <c r="D220" t="s">
        <v>303</v>
      </c>
      <c r="E220" t="s">
        <v>97</v>
      </c>
      <c r="G220" s="28">
        <v>170199</v>
      </c>
      <c r="H220" s="55">
        <v>7048.25</v>
      </c>
      <c r="I220" s="5">
        <v>42803</v>
      </c>
      <c r="J220" s="1" t="s">
        <v>19</v>
      </c>
      <c r="K220" s="5">
        <v>42803</v>
      </c>
      <c r="L220" s="1" t="s">
        <v>19</v>
      </c>
      <c r="N220" s="9"/>
      <c r="P220" s="9">
        <v>42808</v>
      </c>
      <c r="U220" s="33" t="e">
        <f>VLOOKUP(A:A,'[1]FA Clients Total'!$A$1:$IV$65536,2,0)</f>
        <v>#N/A</v>
      </c>
      <c r="V220" s="37">
        <f>VLOOKUP(A:A,'[2]FA Clients Total'!$1:$1048576,3,0)</f>
        <v>42808</v>
      </c>
      <c r="W220" s="37">
        <f>VLOOKUP(A:A,'[2]FA Clients Total'!$1:$1048576,3,0)</f>
        <v>42808</v>
      </c>
    </row>
    <row r="221" spans="1:23" ht="23.25" hidden="1" customHeight="1" x14ac:dyDescent="0.25">
      <c r="A221" s="26">
        <f>Feuil1!$G221</f>
        <v>170208</v>
      </c>
      <c r="C221" s="7" t="s">
        <v>304</v>
      </c>
      <c r="D221" t="s">
        <v>305</v>
      </c>
      <c r="E221" t="s">
        <v>48</v>
      </c>
      <c r="G221" s="28">
        <v>170208</v>
      </c>
      <c r="H221" s="55">
        <v>530.04999999999995</v>
      </c>
      <c r="I221" s="5">
        <v>42808</v>
      </c>
      <c r="K221" s="5"/>
      <c r="N221" s="9"/>
      <c r="P221" s="9"/>
      <c r="U221" s="33" t="e">
        <f>VLOOKUP(A:A,'[1]FA Clients Total'!$A$1:$IV$65536,2,0)</f>
        <v>#N/A</v>
      </c>
      <c r="V221" s="37">
        <f>VLOOKUP(A:A,'[2]FA Clients Total'!$1:$1048576,3,0)</f>
        <v>42850</v>
      </c>
      <c r="W221" s="37">
        <f>VLOOKUP(A:A,'[2]FA Clients Total'!$1:$1048576,3,0)</f>
        <v>42850</v>
      </c>
    </row>
    <row r="222" spans="1:23" ht="23.25" hidden="1" customHeight="1" x14ac:dyDescent="0.25">
      <c r="A222" s="26">
        <f>Feuil1!$G222</f>
        <v>170207</v>
      </c>
      <c r="C222" s="7" t="s">
        <v>117</v>
      </c>
      <c r="E222" t="s">
        <v>103</v>
      </c>
      <c r="G222" s="28">
        <v>170207</v>
      </c>
      <c r="H222" s="55">
        <v>612.04999999999995</v>
      </c>
      <c r="I222" s="5">
        <v>42807</v>
      </c>
      <c r="J222" s="1" t="s">
        <v>19</v>
      </c>
      <c r="K222" s="5">
        <v>42808</v>
      </c>
      <c r="L222" s="1" t="s">
        <v>20</v>
      </c>
      <c r="M222" s="1" t="s">
        <v>19</v>
      </c>
      <c r="N222" s="9" t="s">
        <v>325</v>
      </c>
      <c r="P222" s="9" t="s">
        <v>326</v>
      </c>
      <c r="U222" s="33" t="e">
        <f>VLOOKUP(A:A,'[1]FA Clients Total'!$A$1:$IV$65536,2,0)</f>
        <v>#N/A</v>
      </c>
      <c r="V222" s="37">
        <f>VLOOKUP(A:A,'[2]FA Clients Total'!$1:$1048576,3,0)</f>
        <v>42836</v>
      </c>
      <c r="W222" s="37">
        <f>VLOOKUP(A:A,'[2]FA Clients Total'!$1:$1048576,3,0)</f>
        <v>42836</v>
      </c>
    </row>
    <row r="223" spans="1:23" ht="23.25" hidden="1" customHeight="1" x14ac:dyDescent="0.25">
      <c r="A223" s="26">
        <f>Feuil1!$G223</f>
        <v>170191</v>
      </c>
      <c r="C223" s="7" t="s">
        <v>215</v>
      </c>
      <c r="D223" t="s">
        <v>44</v>
      </c>
      <c r="E223" t="s">
        <v>18</v>
      </c>
      <c r="G223" s="28">
        <v>170191</v>
      </c>
      <c r="H223" s="55">
        <v>1670.8</v>
      </c>
      <c r="I223" s="5">
        <v>42802</v>
      </c>
      <c r="J223" s="1" t="s">
        <v>19</v>
      </c>
      <c r="K223" s="5">
        <v>42802</v>
      </c>
      <c r="L223" s="1" t="s">
        <v>19</v>
      </c>
      <c r="N223" s="9"/>
      <c r="P223" s="9">
        <v>42803</v>
      </c>
      <c r="U223" s="33" t="e">
        <f>VLOOKUP(A:A,'[1]FA Clients Total'!$A$1:$IV$65536,2,0)</f>
        <v>#N/A</v>
      </c>
      <c r="V223" s="37">
        <f>VLOOKUP(A:A,'[2]FA Clients Total'!$1:$1048576,3,0)</f>
        <v>42803</v>
      </c>
      <c r="W223" s="37">
        <f>VLOOKUP(A:A,'[2]FA Clients Total'!$1:$1048576,3,0)</f>
        <v>42803</v>
      </c>
    </row>
    <row r="224" spans="1:23" ht="23.25" hidden="1" customHeight="1" x14ac:dyDescent="0.25">
      <c r="A224" s="26">
        <f>Feuil1!$G224</f>
        <v>170192</v>
      </c>
      <c r="C224" s="7" t="s">
        <v>215</v>
      </c>
      <c r="D224" t="s">
        <v>44</v>
      </c>
      <c r="E224" t="s">
        <v>18</v>
      </c>
      <c r="G224" s="28">
        <v>170192</v>
      </c>
      <c r="H224" s="55">
        <v>378.9</v>
      </c>
      <c r="I224" s="5">
        <v>42802</v>
      </c>
      <c r="J224" s="1" t="s">
        <v>19</v>
      </c>
      <c r="K224" s="5">
        <v>42802</v>
      </c>
      <c r="L224" s="1" t="s">
        <v>19</v>
      </c>
      <c r="N224" s="9"/>
      <c r="P224" s="9">
        <v>42803</v>
      </c>
      <c r="U224" s="33" t="e">
        <f>VLOOKUP(A:A,'[1]FA Clients Total'!$A$1:$IV$65536,2,0)</f>
        <v>#N/A</v>
      </c>
      <c r="V224" s="37">
        <f>VLOOKUP(A:A,'[2]FA Clients Total'!$1:$1048576,3,0)</f>
        <v>42803</v>
      </c>
      <c r="W224" s="37">
        <f>VLOOKUP(A:A,'[2]FA Clients Total'!$1:$1048576,3,0)</f>
        <v>42803</v>
      </c>
    </row>
    <row r="225" spans="1:23" ht="23.25" hidden="1" customHeight="1" x14ac:dyDescent="0.25">
      <c r="A225" s="26">
        <f>Feuil1!$G225</f>
        <v>170200</v>
      </c>
      <c r="C225" s="7" t="s">
        <v>220</v>
      </c>
      <c r="E225" t="s">
        <v>18</v>
      </c>
      <c r="G225" s="28">
        <v>170200</v>
      </c>
      <c r="H225" s="55">
        <v>1442.3</v>
      </c>
      <c r="I225" s="5">
        <v>42803</v>
      </c>
      <c r="J225" s="1" t="s">
        <v>19</v>
      </c>
      <c r="K225" s="5">
        <v>42803</v>
      </c>
      <c r="L225" s="1" t="s">
        <v>19</v>
      </c>
      <c r="N225" s="9"/>
      <c r="P225" s="9">
        <v>42808</v>
      </c>
      <c r="U225" s="33" t="e">
        <f>VLOOKUP(A:A,'[1]FA Clients Total'!$A$1:$IV$65536,2,0)</f>
        <v>#N/A</v>
      </c>
      <c r="V225" s="37">
        <f>VLOOKUP(A:A,'[2]FA Clients Total'!$1:$1048576,3,0)</f>
        <v>42808</v>
      </c>
      <c r="W225" s="37">
        <f>VLOOKUP(A:A,'[2]FA Clients Total'!$1:$1048576,3,0)</f>
        <v>42808</v>
      </c>
    </row>
    <row r="226" spans="1:23" ht="23.25" hidden="1" customHeight="1" x14ac:dyDescent="0.25">
      <c r="A226" s="26">
        <f>Feuil1!$G226</f>
        <v>237</v>
      </c>
      <c r="C226" s="7" t="s">
        <v>61</v>
      </c>
      <c r="D226" t="s">
        <v>306</v>
      </c>
      <c r="G226">
        <v>237</v>
      </c>
      <c r="H226" s="55">
        <v>0</v>
      </c>
      <c r="I226" s="5"/>
      <c r="K226" s="5"/>
      <c r="N226" s="9"/>
      <c r="P226" s="9"/>
      <c r="S226" s="1" t="s">
        <v>705</v>
      </c>
      <c r="U226" s="33" t="e">
        <f>VLOOKUP(A:A,'[1]FA Clients Total'!$A$1:$IV$65536,2,0)</f>
        <v>#N/A</v>
      </c>
      <c r="V226" s="37" t="e">
        <f>VLOOKUP(A:A,'[2]FA Clients Total'!$1:$1048576,3,0)</f>
        <v>#N/A</v>
      </c>
      <c r="W226" s="37" t="e">
        <f>VLOOKUP(A:A,'[2]FA Clients Total'!$1:$1048576,3,0)</f>
        <v>#N/A</v>
      </c>
    </row>
    <row r="227" spans="1:23" ht="23.25" hidden="1" customHeight="1" x14ac:dyDescent="0.25">
      <c r="A227" s="26">
        <f>Feuil1!$G227</f>
        <v>170198</v>
      </c>
      <c r="C227" s="7" t="s">
        <v>307</v>
      </c>
      <c r="D227" t="s">
        <v>306</v>
      </c>
      <c r="E227" t="s">
        <v>18</v>
      </c>
      <c r="G227" s="28">
        <v>170198</v>
      </c>
      <c r="H227" s="55">
        <v>158.4</v>
      </c>
      <c r="I227" s="5">
        <v>42803</v>
      </c>
      <c r="J227" s="1" t="s">
        <v>19</v>
      </c>
      <c r="K227" s="5">
        <v>42803</v>
      </c>
      <c r="L227" s="1" t="s">
        <v>19</v>
      </c>
      <c r="N227" s="9"/>
      <c r="P227" s="9">
        <v>42804</v>
      </c>
      <c r="U227" s="33" t="e">
        <f>VLOOKUP(A:A,'[1]FA Clients Total'!$A$1:$IV$65536,2,0)</f>
        <v>#N/A</v>
      </c>
      <c r="V227" s="37">
        <f>VLOOKUP(A:A,'[2]FA Clients Total'!$1:$1048576,3,0)</f>
        <v>42807</v>
      </c>
      <c r="W227" s="37">
        <f>VLOOKUP(A:A,'[2]FA Clients Total'!$1:$1048576,3,0)</f>
        <v>42807</v>
      </c>
    </row>
    <row r="228" spans="1:23" ht="23.25" hidden="1" customHeight="1" x14ac:dyDescent="0.25">
      <c r="A228" s="26">
        <f>Feuil1!$G228</f>
        <v>170197</v>
      </c>
      <c r="C228" s="7" t="s">
        <v>308</v>
      </c>
      <c r="D228" t="s">
        <v>309</v>
      </c>
      <c r="E228" t="s">
        <v>18</v>
      </c>
      <c r="G228" s="28">
        <v>170197</v>
      </c>
      <c r="H228" s="55">
        <v>360</v>
      </c>
      <c r="I228" s="5">
        <v>42803</v>
      </c>
      <c r="J228" s="1" t="s">
        <v>19</v>
      </c>
      <c r="K228" s="5">
        <v>42803</v>
      </c>
      <c r="L228" s="1" t="s">
        <v>19</v>
      </c>
      <c r="N228" s="9"/>
      <c r="P228" s="9">
        <v>42804</v>
      </c>
      <c r="U228" s="33" t="e">
        <f>VLOOKUP(A:A,'[1]FA Clients Total'!$A$1:$IV$65536,2,0)</f>
        <v>#N/A</v>
      </c>
      <c r="V228" s="37">
        <f>VLOOKUP(A:A,'[2]FA Clients Total'!$1:$1048576,3,0)</f>
        <v>42807</v>
      </c>
      <c r="W228" s="37">
        <f>VLOOKUP(A:A,'[2]FA Clients Total'!$1:$1048576,3,0)</f>
        <v>42807</v>
      </c>
    </row>
    <row r="229" spans="1:23" ht="23.25" hidden="1" customHeight="1" x14ac:dyDescent="0.25">
      <c r="A229" s="26">
        <f>Feuil1!$G229</f>
        <v>170190</v>
      </c>
      <c r="C229" s="7" t="s">
        <v>30</v>
      </c>
      <c r="D229" t="s">
        <v>310</v>
      </c>
      <c r="E229" t="s">
        <v>48</v>
      </c>
      <c r="G229" s="28">
        <v>170190</v>
      </c>
      <c r="H229" s="55">
        <v>10574.95</v>
      </c>
      <c r="I229" s="5"/>
      <c r="K229" s="5"/>
      <c r="N229" s="9"/>
      <c r="P229" s="9"/>
      <c r="U229" s="33" t="e">
        <f>VLOOKUP(A:A,'[1]FA Clients Total'!$A$1:$IV$65536,2,0)</f>
        <v>#N/A</v>
      </c>
      <c r="V229" s="37">
        <f>VLOOKUP(A:A,'[2]FA Clients Total'!$1:$1048576,3,0)</f>
        <v>42921</v>
      </c>
      <c r="W229" s="37">
        <f>VLOOKUP(A:A,'[2]FA Clients Total'!$1:$1048576,3,0)</f>
        <v>42921</v>
      </c>
    </row>
    <row r="230" spans="1:23" ht="23.25" hidden="1" customHeight="1" x14ac:dyDescent="0.25">
      <c r="A230" s="26">
        <f>Feuil1!$G230</f>
        <v>170195</v>
      </c>
      <c r="B230" s="48" t="s">
        <v>228</v>
      </c>
      <c r="C230" s="7" t="s">
        <v>14</v>
      </c>
      <c r="D230" t="s">
        <v>311</v>
      </c>
      <c r="E230" t="s">
        <v>315</v>
      </c>
      <c r="G230" s="28">
        <v>170195</v>
      </c>
      <c r="H230" s="55">
        <v>234</v>
      </c>
      <c r="J230" s="1" t="s">
        <v>19</v>
      </c>
      <c r="N230" s="9">
        <v>42803</v>
      </c>
      <c r="U230" s="33" t="e">
        <f>VLOOKUP(A:A,'[1]FA Clients Total'!$A$1:$IV$65536,2,0)</f>
        <v>#N/A</v>
      </c>
      <c r="V230" s="37">
        <f>VLOOKUP(A:A,'[2]FA Clients Total'!$1:$1048576,3,0)</f>
        <v>42803</v>
      </c>
      <c r="W230" s="37">
        <f>VLOOKUP(A:A,'[2]FA Clients Total'!$1:$1048576,3,0)</f>
        <v>42803</v>
      </c>
    </row>
    <row r="231" spans="1:23" ht="23.25" hidden="1" customHeight="1" x14ac:dyDescent="0.25">
      <c r="A231" s="26">
        <f>Feuil1!$G231</f>
        <v>170194</v>
      </c>
      <c r="B231" s="48" t="s">
        <v>228</v>
      </c>
      <c r="C231" s="7" t="s">
        <v>239</v>
      </c>
      <c r="D231" t="s">
        <v>312</v>
      </c>
      <c r="E231" t="s">
        <v>314</v>
      </c>
      <c r="G231" s="28">
        <v>170194</v>
      </c>
      <c r="H231" s="55">
        <v>4166.3999999999996</v>
      </c>
      <c r="I231" s="5">
        <v>42803</v>
      </c>
      <c r="J231" s="1" t="s">
        <v>19</v>
      </c>
      <c r="L231" s="1" t="s">
        <v>19</v>
      </c>
      <c r="P231" s="9">
        <v>42814</v>
      </c>
      <c r="U231" s="33" t="e">
        <f>VLOOKUP(A:A,'[1]FA Clients Total'!$A$1:$IV$65536,2,0)</f>
        <v>#N/A</v>
      </c>
      <c r="V231" s="37">
        <f>VLOOKUP(A:A,'[2]FA Clients Total'!$1:$1048576,3,0)</f>
        <v>42810</v>
      </c>
      <c r="W231" s="37">
        <f>VLOOKUP(A:A,'[2]FA Clients Total'!$1:$1048576,3,0)</f>
        <v>42810</v>
      </c>
    </row>
    <row r="232" spans="1:23" ht="23.25" hidden="1" customHeight="1" x14ac:dyDescent="0.25">
      <c r="A232" s="26">
        <f>Feuil1!$G232</f>
        <v>170196</v>
      </c>
      <c r="C232" s="7" t="s">
        <v>239</v>
      </c>
      <c r="D232" t="s">
        <v>312</v>
      </c>
      <c r="E232" t="s">
        <v>313</v>
      </c>
      <c r="G232" s="28">
        <v>170196</v>
      </c>
      <c r="H232" s="55">
        <v>5504.1</v>
      </c>
      <c r="I232" s="5">
        <v>42803</v>
      </c>
      <c r="U232" s="33" t="e">
        <f>VLOOKUP(A:A,'[1]FA Clients Total'!$A$1:$IV$65536,2,0)</f>
        <v>#N/A</v>
      </c>
      <c r="V232" s="37">
        <f>VLOOKUP(A:A,'[2]FA Clients Total'!$1:$1048576,3,0)</f>
        <v>42811</v>
      </c>
      <c r="W232" s="37">
        <f>VLOOKUP(A:A,'[2]FA Clients Total'!$1:$1048576,3,0)</f>
        <v>42811</v>
      </c>
    </row>
    <row r="233" spans="1:23" ht="23.25" hidden="1" customHeight="1" x14ac:dyDescent="0.25">
      <c r="A233" s="26">
        <f>Feuil1!$G233</f>
        <v>170202</v>
      </c>
      <c r="C233" s="7" t="s">
        <v>61</v>
      </c>
      <c r="D233" t="s">
        <v>317</v>
      </c>
      <c r="E233" t="s">
        <v>97</v>
      </c>
      <c r="G233" s="28">
        <v>170202</v>
      </c>
      <c r="H233" s="55">
        <v>185</v>
      </c>
      <c r="I233" s="5">
        <v>42804</v>
      </c>
      <c r="J233" s="1" t="s">
        <v>19</v>
      </c>
      <c r="K233" s="5">
        <v>42804</v>
      </c>
      <c r="L233" s="1" t="s">
        <v>19</v>
      </c>
      <c r="P233" s="9">
        <v>42811</v>
      </c>
      <c r="U233" s="33" t="e">
        <f>VLOOKUP(A:A,'[1]FA Clients Total'!$A$1:$IV$65536,2,0)</f>
        <v>#N/A</v>
      </c>
      <c r="V233" s="37">
        <f>VLOOKUP(A:A,'[2]FA Clients Total'!$1:$1048576,3,0)</f>
        <v>42811</v>
      </c>
      <c r="W233" s="37">
        <f>VLOOKUP(A:A,'[2]FA Clients Total'!$1:$1048576,3,0)</f>
        <v>42811</v>
      </c>
    </row>
    <row r="234" spans="1:23" ht="23.25" hidden="1" customHeight="1" x14ac:dyDescent="0.25">
      <c r="A234" s="26">
        <f>Feuil1!$G234</f>
        <v>170203</v>
      </c>
      <c r="C234" s="7" t="s">
        <v>195</v>
      </c>
      <c r="D234" t="s">
        <v>318</v>
      </c>
      <c r="E234" t="s">
        <v>48</v>
      </c>
      <c r="G234" s="28">
        <v>170203</v>
      </c>
      <c r="H234" s="55">
        <v>467.6</v>
      </c>
      <c r="I234" s="5">
        <v>42804</v>
      </c>
      <c r="J234" s="1" t="s">
        <v>19</v>
      </c>
      <c r="K234" s="5">
        <v>42808</v>
      </c>
      <c r="L234" s="1" t="s">
        <v>19</v>
      </c>
      <c r="N234" s="9">
        <v>42814</v>
      </c>
      <c r="U234" s="33" t="e">
        <f>VLOOKUP(A:A,'[1]FA Clients Total'!$A$1:$IV$65536,2,0)</f>
        <v>#N/A</v>
      </c>
      <c r="V234" s="37">
        <f>VLOOKUP(A:A,'[2]FA Clients Total'!$1:$1048576,3,0)</f>
        <v>42814</v>
      </c>
      <c r="W234" s="37">
        <f>VLOOKUP(A:A,'[2]FA Clients Total'!$1:$1048576,3,0)</f>
        <v>42814</v>
      </c>
    </row>
    <row r="235" spans="1:23" ht="23.25" hidden="1" customHeight="1" x14ac:dyDescent="0.25">
      <c r="A235" s="26">
        <f>Feuil1!$G235</f>
        <v>170204</v>
      </c>
      <c r="C235" s="7" t="s">
        <v>183</v>
      </c>
      <c r="D235" t="s">
        <v>319</v>
      </c>
      <c r="E235" t="s">
        <v>18</v>
      </c>
      <c r="G235" s="28">
        <v>170204</v>
      </c>
      <c r="H235" s="55">
        <v>550.45000000000005</v>
      </c>
      <c r="I235" s="5">
        <v>42804</v>
      </c>
      <c r="J235" s="1" t="s">
        <v>19</v>
      </c>
      <c r="K235" s="5">
        <v>42804</v>
      </c>
      <c r="L235" s="1" t="s">
        <v>19</v>
      </c>
      <c r="P235" s="8" t="s">
        <v>320</v>
      </c>
      <c r="U235" s="33" t="e">
        <f>VLOOKUP(A:A,'[1]FA Clients Total'!$A$1:$IV$65536,2,0)</f>
        <v>#N/A</v>
      </c>
      <c r="V235" s="37">
        <f>VLOOKUP(A:A,'[2]FA Clients Total'!$1:$1048576,3,0)</f>
        <v>42808</v>
      </c>
      <c r="W235" s="37">
        <f>VLOOKUP(A:A,'[2]FA Clients Total'!$1:$1048576,3,0)</f>
        <v>42808</v>
      </c>
    </row>
    <row r="236" spans="1:23" ht="23.25" hidden="1" customHeight="1" x14ac:dyDescent="0.25">
      <c r="A236" s="26">
        <f>Feuil1!$G236</f>
        <v>170155</v>
      </c>
      <c r="C236" s="7" t="s">
        <v>321</v>
      </c>
      <c r="E236" t="s">
        <v>18</v>
      </c>
      <c r="G236" s="28">
        <v>170155</v>
      </c>
      <c r="H236" s="55">
        <v>6678.75</v>
      </c>
      <c r="I236" s="5">
        <v>42808</v>
      </c>
      <c r="J236" s="1" t="s">
        <v>19</v>
      </c>
      <c r="K236" s="5">
        <v>42808</v>
      </c>
      <c r="N236" s="8" t="s">
        <v>336</v>
      </c>
      <c r="P236" s="8" t="s">
        <v>336</v>
      </c>
      <c r="U236" s="33" t="e">
        <f>VLOOKUP(A:A,'[1]FA Clients Total'!$A$1:$IV$65536,2,0)</f>
        <v>#N/A</v>
      </c>
      <c r="V236" s="37">
        <f>VLOOKUP(A:A,'[2]FA Clients Total'!$1:$1048576,3,0)</f>
        <v>42824</v>
      </c>
      <c r="W236" s="37">
        <f>VLOOKUP(A:A,'[2]FA Clients Total'!$1:$1048576,3,0)</f>
        <v>42824</v>
      </c>
    </row>
    <row r="237" spans="1:23" ht="23.25" hidden="1" customHeight="1" x14ac:dyDescent="0.25">
      <c r="A237" s="26">
        <f>Feuil1!$G237</f>
        <v>170210</v>
      </c>
      <c r="C237" s="7" t="s">
        <v>154</v>
      </c>
      <c r="D237" t="s">
        <v>322</v>
      </c>
      <c r="E237" t="s">
        <v>18</v>
      </c>
      <c r="G237" s="28">
        <v>170210</v>
      </c>
      <c r="H237" s="55">
        <v>1566.5</v>
      </c>
      <c r="I237" s="5">
        <v>42808</v>
      </c>
      <c r="U237" s="33" t="e">
        <f>VLOOKUP(A:A,'[1]FA Clients Total'!$A$1:$IV$65536,2,0)</f>
        <v>#N/A</v>
      </c>
      <c r="V237" s="37">
        <f>VLOOKUP(A:A,'[2]FA Clients Total'!$1:$1048576,3,0)</f>
        <v>42894</v>
      </c>
      <c r="W237" s="37">
        <f>VLOOKUP(A:A,'[2]FA Clients Total'!$1:$1048576,3,0)</f>
        <v>42894</v>
      </c>
    </row>
    <row r="238" spans="1:23" ht="23.25" hidden="1" customHeight="1" x14ac:dyDescent="0.25">
      <c r="A238" s="26">
        <f>Feuil1!$G238</f>
        <v>170211</v>
      </c>
      <c r="C238" s="7" t="s">
        <v>323</v>
      </c>
      <c r="D238" t="s">
        <v>324</v>
      </c>
      <c r="E238" t="s">
        <v>18</v>
      </c>
      <c r="G238" s="28">
        <v>170211</v>
      </c>
      <c r="I238" s="5"/>
      <c r="U238" s="33" t="e">
        <f>VLOOKUP(A:A,'[1]FA Clients Total'!$A$1:$IV$65536,2,0)</f>
        <v>#N/A</v>
      </c>
      <c r="V238" s="37">
        <f>VLOOKUP(A:A,'[2]FA Clients Total'!$1:$1048576,3,0)</f>
        <v>42810</v>
      </c>
      <c r="W238" s="37">
        <f>VLOOKUP(A:A,'[2]FA Clients Total'!$1:$1048576,3,0)</f>
        <v>42810</v>
      </c>
    </row>
    <row r="239" spans="1:23" ht="23.25" hidden="1" customHeight="1" x14ac:dyDescent="0.25">
      <c r="A239" s="26">
        <f>Feuil1!$G239</f>
        <v>170212</v>
      </c>
      <c r="C239" s="7" t="s">
        <v>183</v>
      </c>
      <c r="D239" t="s">
        <v>319</v>
      </c>
      <c r="E239" t="s">
        <v>18</v>
      </c>
      <c r="G239" s="28">
        <v>170212</v>
      </c>
      <c r="H239" s="55">
        <v>183.5</v>
      </c>
      <c r="I239" s="5">
        <v>42808</v>
      </c>
      <c r="J239" s="1" t="s">
        <v>19</v>
      </c>
      <c r="K239" s="5">
        <v>42808</v>
      </c>
      <c r="L239" s="1" t="s">
        <v>19</v>
      </c>
      <c r="P239" s="8" t="s">
        <v>320</v>
      </c>
      <c r="U239" s="33" t="e">
        <f>VLOOKUP(A:A,'[1]FA Clients Total'!$A$1:$IV$65536,2,0)</f>
        <v>#N/A</v>
      </c>
      <c r="V239" s="37">
        <f>VLOOKUP(A:A,'[2]FA Clients Total'!$1:$1048576,3,0)</f>
        <v>42810</v>
      </c>
      <c r="W239" s="37">
        <f>VLOOKUP(A:A,'[2]FA Clients Total'!$1:$1048576,3,0)</f>
        <v>42810</v>
      </c>
    </row>
    <row r="240" spans="1:23" ht="23.25" hidden="1" customHeight="1" x14ac:dyDescent="0.25">
      <c r="A240" s="26">
        <f>Feuil1!$G240</f>
        <v>170209</v>
      </c>
      <c r="C240" s="7" t="s">
        <v>120</v>
      </c>
      <c r="D240" t="s">
        <v>327</v>
      </c>
      <c r="E240" t="s">
        <v>48</v>
      </c>
      <c r="G240" s="28">
        <v>170209</v>
      </c>
      <c r="H240" s="55">
        <v>14337</v>
      </c>
      <c r="I240" s="5">
        <v>42808</v>
      </c>
      <c r="U240" s="33" t="e">
        <f>VLOOKUP(A:A,'[1]FA Clients Total'!$A$1:$IV$65536,2,0)</f>
        <v>#N/A</v>
      </c>
      <c r="V240" s="37">
        <f>VLOOKUP(A:A,'[2]FA Clients Total'!$1:$1048576,3,0)</f>
        <v>42824</v>
      </c>
      <c r="W240" s="37">
        <f>VLOOKUP(A:A,'[2]FA Clients Total'!$1:$1048576,3,0)</f>
        <v>42824</v>
      </c>
    </row>
    <row r="241" spans="1:23" ht="23.25" hidden="1" customHeight="1" x14ac:dyDescent="0.25">
      <c r="A241" s="26">
        <f>Feuil1!$G241</f>
        <v>0</v>
      </c>
      <c r="C241" s="7" t="s">
        <v>328</v>
      </c>
      <c r="D241" t="s">
        <v>329</v>
      </c>
      <c r="E241" t="s">
        <v>48</v>
      </c>
      <c r="I241" s="5"/>
      <c r="U241" s="33" t="e">
        <f>VLOOKUP(A:A,'[1]FA Clients Total'!$A$1:$IV$65536,2,0)</f>
        <v>#N/A</v>
      </c>
      <c r="V241" s="37">
        <f>VLOOKUP(A:A,'[2]FA Clients Total'!$1:$1048576,3,0)</f>
        <v>42879</v>
      </c>
      <c r="W241" s="37">
        <f>VLOOKUP(A:A,'[2]FA Clients Total'!$1:$1048576,3,0)</f>
        <v>42879</v>
      </c>
    </row>
    <row r="242" spans="1:23" ht="23.25" hidden="1" customHeight="1" x14ac:dyDescent="0.25">
      <c r="A242" s="26">
        <f>Feuil1!$G242</f>
        <v>170213</v>
      </c>
      <c r="C242" s="7" t="s">
        <v>14</v>
      </c>
      <c r="D242" t="s">
        <v>126</v>
      </c>
      <c r="E242" t="s">
        <v>18</v>
      </c>
      <c r="G242" s="28">
        <v>170213</v>
      </c>
      <c r="H242" s="55">
        <v>213</v>
      </c>
      <c r="I242" s="5">
        <v>42808</v>
      </c>
      <c r="J242" s="1" t="s">
        <v>19</v>
      </c>
      <c r="K242" s="5">
        <v>42808</v>
      </c>
      <c r="M242" s="1" t="s">
        <v>19</v>
      </c>
      <c r="N242" s="9">
        <v>42810</v>
      </c>
      <c r="P242" s="9">
        <v>42814</v>
      </c>
      <c r="U242" s="33" t="e">
        <f>VLOOKUP(A:A,'[1]FA Clients Total'!$A$1:$IV$65536,2,0)</f>
        <v>#N/A</v>
      </c>
      <c r="V242" s="37">
        <f>VLOOKUP(A:A,'[2]FA Clients Total'!$1:$1048576,3,0)</f>
        <v>42810</v>
      </c>
      <c r="W242" s="37">
        <f>VLOOKUP(A:A,'[2]FA Clients Total'!$1:$1048576,3,0)</f>
        <v>42810</v>
      </c>
    </row>
    <row r="243" spans="1:23" ht="23.25" hidden="1" customHeight="1" x14ac:dyDescent="0.25">
      <c r="A243" s="26">
        <f>Feuil1!$G243</f>
        <v>170214</v>
      </c>
      <c r="C243" s="7" t="s">
        <v>330</v>
      </c>
      <c r="D243" t="s">
        <v>331</v>
      </c>
      <c r="E243" t="s">
        <v>18</v>
      </c>
      <c r="G243" s="28">
        <v>170214</v>
      </c>
      <c r="H243" s="55">
        <v>669.5</v>
      </c>
      <c r="I243" s="5">
        <v>42811</v>
      </c>
      <c r="J243" s="1" t="s">
        <v>19</v>
      </c>
      <c r="K243" s="5">
        <v>42811</v>
      </c>
      <c r="U243" s="33" t="e">
        <f>VLOOKUP(A:A,'[1]FA Clients Total'!$A$1:$IV$65536,2,0)</f>
        <v>#N/A</v>
      </c>
      <c r="V243" s="37">
        <f>VLOOKUP(A:A,'[2]FA Clients Total'!$1:$1048576,3,0)</f>
        <v>42809</v>
      </c>
      <c r="W243" s="37">
        <f>VLOOKUP(A:A,'[2]FA Clients Total'!$1:$1048576,3,0)</f>
        <v>42809</v>
      </c>
    </row>
    <row r="244" spans="1:23" ht="23.25" hidden="1" customHeight="1" x14ac:dyDescent="0.25">
      <c r="A244" s="26">
        <f>Feuil1!$G244</f>
        <v>170232</v>
      </c>
      <c r="C244" s="7" t="s">
        <v>332</v>
      </c>
      <c r="E244" t="s">
        <v>18</v>
      </c>
      <c r="G244" s="28">
        <v>170232</v>
      </c>
      <c r="H244" s="55">
        <v>136</v>
      </c>
      <c r="I244" s="5">
        <v>42814</v>
      </c>
      <c r="J244" s="1" t="s">
        <v>19</v>
      </c>
      <c r="K244" s="5">
        <v>42814</v>
      </c>
      <c r="L244" s="1" t="s">
        <v>19</v>
      </c>
      <c r="P244" s="9">
        <v>42815</v>
      </c>
      <c r="U244" s="33" t="e">
        <f>VLOOKUP(A:A,'[1]FA Clients Total'!$A$1:$IV$65536,2,0)</f>
        <v>#N/A</v>
      </c>
      <c r="V244" s="37">
        <f>VLOOKUP(A:A,'[2]FA Clients Total'!$1:$1048576,3,0)</f>
        <v>42814</v>
      </c>
      <c r="W244" s="37">
        <f>VLOOKUP(A:A,'[2]FA Clients Total'!$1:$1048576,3,0)</f>
        <v>42814</v>
      </c>
    </row>
    <row r="245" spans="1:23" ht="23.25" hidden="1" customHeight="1" x14ac:dyDescent="0.25">
      <c r="A245" s="26">
        <f>Feuil1!$G245</f>
        <v>170201</v>
      </c>
      <c r="C245" s="7" t="s">
        <v>100</v>
      </c>
      <c r="D245" t="s">
        <v>338</v>
      </c>
      <c r="E245" t="s">
        <v>18</v>
      </c>
      <c r="G245" s="28">
        <v>170201</v>
      </c>
      <c r="H245" s="55">
        <v>1464</v>
      </c>
      <c r="I245" s="5">
        <v>42809</v>
      </c>
      <c r="J245" s="1" t="s">
        <v>19</v>
      </c>
      <c r="K245" s="5">
        <v>42809</v>
      </c>
      <c r="L245" s="1" t="s">
        <v>19</v>
      </c>
      <c r="P245" s="9">
        <v>42811</v>
      </c>
      <c r="U245" s="33" t="e">
        <f>VLOOKUP(A:A,'[1]FA Clients Total'!$A$1:$IV$65536,2,0)</f>
        <v>#N/A</v>
      </c>
      <c r="V245" s="37">
        <f>VLOOKUP(A:A,'[2]FA Clients Total'!$1:$1048576,3,0)</f>
        <v>42800</v>
      </c>
      <c r="W245" s="37">
        <f>VLOOKUP(A:A,'[2]FA Clients Total'!$1:$1048576,3,0)</f>
        <v>42800</v>
      </c>
    </row>
    <row r="246" spans="1:23" ht="23.25" hidden="1" customHeight="1" x14ac:dyDescent="0.25">
      <c r="A246" s="26">
        <f>Feuil1!$G246</f>
        <v>170221</v>
      </c>
      <c r="C246" s="7" t="s">
        <v>333</v>
      </c>
      <c r="E246" t="s">
        <v>18</v>
      </c>
      <c r="G246" s="28">
        <v>170221</v>
      </c>
      <c r="H246" s="55">
        <v>146.4</v>
      </c>
      <c r="I246" s="5">
        <v>42810</v>
      </c>
      <c r="J246" s="1" t="s">
        <v>19</v>
      </c>
      <c r="K246" s="5">
        <v>42810</v>
      </c>
      <c r="L246" s="1" t="s">
        <v>19</v>
      </c>
      <c r="P246" s="9">
        <v>42816</v>
      </c>
      <c r="U246" s="33" t="e">
        <f>VLOOKUP(A:A,'[1]FA Clients Total'!$A$1:$IV$65536,2,0)</f>
        <v>#N/A</v>
      </c>
      <c r="V246" s="37">
        <f>VLOOKUP(A:A,'[2]FA Clients Total'!$1:$1048576,3,0)</f>
        <v>42810</v>
      </c>
      <c r="W246" s="37">
        <f>VLOOKUP(A:A,'[2]FA Clients Total'!$1:$1048576,3,0)</f>
        <v>42810</v>
      </c>
    </row>
    <row r="247" spans="1:23" ht="23.25" hidden="1" customHeight="1" x14ac:dyDescent="0.25">
      <c r="A247" s="26">
        <f>Feuil1!$G247</f>
        <v>0</v>
      </c>
      <c r="C247" s="7" t="s">
        <v>22</v>
      </c>
      <c r="D247" t="s">
        <v>334</v>
      </c>
      <c r="E247" t="s">
        <v>335</v>
      </c>
      <c r="I247" s="5"/>
      <c r="U247" s="33" t="e">
        <f>VLOOKUP(A:A,'[1]FA Clients Total'!$A$1:$IV$65536,2,0)</f>
        <v>#N/A</v>
      </c>
      <c r="V247" s="37">
        <f>VLOOKUP(A:A,'[2]FA Clients Total'!$1:$1048576,3,0)</f>
        <v>42879</v>
      </c>
      <c r="W247" s="37">
        <f>VLOOKUP(A:A,'[2]FA Clients Total'!$1:$1048576,3,0)</f>
        <v>42879</v>
      </c>
    </row>
    <row r="248" spans="1:23" ht="23.25" hidden="1" customHeight="1" x14ac:dyDescent="0.25">
      <c r="A248" s="26">
        <f>Feuil1!$G248</f>
        <v>170215</v>
      </c>
      <c r="B248" s="48" t="s">
        <v>228</v>
      </c>
      <c r="C248" s="7" t="s">
        <v>100</v>
      </c>
      <c r="D248" t="s">
        <v>337</v>
      </c>
      <c r="E248" t="s">
        <v>18</v>
      </c>
      <c r="G248" s="28">
        <v>170215</v>
      </c>
      <c r="H248" s="55">
        <v>4427.5</v>
      </c>
      <c r="I248" s="5">
        <v>42809</v>
      </c>
      <c r="J248" s="1" t="s">
        <v>19</v>
      </c>
      <c r="K248" s="5">
        <v>42809</v>
      </c>
      <c r="M248" s="1" t="s">
        <v>19</v>
      </c>
      <c r="U248" s="33" t="e">
        <f>VLOOKUP(A:A,'[1]FA Clients Total'!$A$1:$IV$65536,2,0)</f>
        <v>#N/A</v>
      </c>
      <c r="V248" s="37">
        <f>VLOOKUP(A:A,'[2]FA Clients Total'!$1:$1048576,3,0)</f>
        <v>42859</v>
      </c>
      <c r="W248" s="37">
        <f>VLOOKUP(A:A,'[2]FA Clients Total'!$1:$1048576,3,0)</f>
        <v>42859</v>
      </c>
    </row>
    <row r="249" spans="1:23" ht="23.25" hidden="1" customHeight="1" x14ac:dyDescent="0.25">
      <c r="A249" s="26">
        <f>Feuil1!$G249</f>
        <v>170218</v>
      </c>
      <c r="C249" s="7" t="s">
        <v>339</v>
      </c>
      <c r="D249" t="s">
        <v>340</v>
      </c>
      <c r="E249" t="s">
        <v>48</v>
      </c>
      <c r="G249" s="28">
        <v>170218</v>
      </c>
      <c r="H249" s="55">
        <v>3759.75</v>
      </c>
      <c r="I249" s="5">
        <v>42809</v>
      </c>
      <c r="K249" s="5"/>
      <c r="U249" s="33" t="e">
        <f>VLOOKUP(A:A,'[1]FA Clients Total'!$A$1:$IV$65536,2,0)</f>
        <v>#N/A</v>
      </c>
      <c r="V249" s="37">
        <f>VLOOKUP(A:A,'[2]FA Clients Total'!$1:$1048576,3,0)</f>
        <v>42860</v>
      </c>
      <c r="W249" s="37">
        <f>VLOOKUP(A:A,'[2]FA Clients Total'!$1:$1048576,3,0)</f>
        <v>42860</v>
      </c>
    </row>
    <row r="250" spans="1:23" ht="23.25" hidden="1" customHeight="1" x14ac:dyDescent="0.25">
      <c r="A250" s="26">
        <f>Feuil1!$G250</f>
        <v>170219</v>
      </c>
      <c r="C250" s="7" t="s">
        <v>341</v>
      </c>
      <c r="E250" t="s">
        <v>18</v>
      </c>
      <c r="G250" s="28">
        <v>170219</v>
      </c>
      <c r="H250" s="55">
        <v>105.85</v>
      </c>
      <c r="I250" s="5" t="s">
        <v>342</v>
      </c>
      <c r="J250" s="1" t="s">
        <v>19</v>
      </c>
      <c r="K250" s="5">
        <v>42809</v>
      </c>
      <c r="L250" s="1" t="s">
        <v>19</v>
      </c>
      <c r="P250" s="9">
        <v>42809</v>
      </c>
      <c r="U250" s="33" t="e">
        <f>VLOOKUP(A:A,'[1]FA Clients Total'!$A$1:$IV$65536,2,0)</f>
        <v>#N/A</v>
      </c>
      <c r="V250" s="37">
        <f>VLOOKUP(A:A,'[2]FA Clients Total'!$1:$1048576,3,0)</f>
        <v>42809</v>
      </c>
      <c r="W250" s="37">
        <f>VLOOKUP(A:A,'[2]FA Clients Total'!$1:$1048576,3,0)</f>
        <v>42809</v>
      </c>
    </row>
    <row r="251" spans="1:23" ht="23.25" hidden="1" customHeight="1" x14ac:dyDescent="0.25">
      <c r="A251" s="26">
        <f>Feuil1!$G251</f>
        <v>170208</v>
      </c>
      <c r="C251" s="7" t="s">
        <v>343</v>
      </c>
      <c r="E251" t="s">
        <v>18</v>
      </c>
      <c r="G251" s="28">
        <v>170208</v>
      </c>
      <c r="H251" s="55">
        <v>791.5</v>
      </c>
      <c r="I251" s="5">
        <v>42811</v>
      </c>
      <c r="J251" s="1" t="s">
        <v>19</v>
      </c>
      <c r="K251" s="5">
        <v>42811</v>
      </c>
      <c r="L251" s="1" t="s">
        <v>19</v>
      </c>
      <c r="P251" s="9">
        <v>42823</v>
      </c>
      <c r="U251" s="33" t="e">
        <f>VLOOKUP(A:A,'[1]FA Clients Total'!$A$1:$IV$65536,2,0)</f>
        <v>#N/A</v>
      </c>
      <c r="V251" s="37">
        <f>VLOOKUP(A:A,'[2]FA Clients Total'!$1:$1048576,3,0)</f>
        <v>42850</v>
      </c>
      <c r="W251" s="37">
        <f>VLOOKUP(A:A,'[2]FA Clients Total'!$1:$1048576,3,0)</f>
        <v>42850</v>
      </c>
    </row>
    <row r="252" spans="1:23" ht="23.25" hidden="1" customHeight="1" x14ac:dyDescent="0.25">
      <c r="A252" s="26">
        <f>Feuil1!$G252</f>
        <v>170229</v>
      </c>
      <c r="C252" s="7" t="s">
        <v>344</v>
      </c>
      <c r="E252" t="s">
        <v>18</v>
      </c>
      <c r="G252" s="28">
        <v>170229</v>
      </c>
      <c r="H252" s="55">
        <v>158.4</v>
      </c>
      <c r="I252" s="5">
        <v>42811</v>
      </c>
      <c r="J252" s="1" t="s">
        <v>19</v>
      </c>
      <c r="K252" s="5">
        <v>42811</v>
      </c>
      <c r="L252" s="1" t="s">
        <v>19</v>
      </c>
      <c r="P252" s="9">
        <v>42815</v>
      </c>
      <c r="U252" s="33" t="e">
        <f>VLOOKUP(A:A,'[1]FA Clients Total'!$A$1:$IV$65536,2,0)</f>
        <v>#N/A</v>
      </c>
      <c r="V252" s="37">
        <f>VLOOKUP(A:A,'[2]FA Clients Total'!$1:$1048576,3,0)</f>
        <v>42814</v>
      </c>
      <c r="W252" s="37">
        <f>VLOOKUP(A:A,'[2]FA Clients Total'!$1:$1048576,3,0)</f>
        <v>42814</v>
      </c>
    </row>
    <row r="253" spans="1:23" ht="23.25" hidden="1" customHeight="1" x14ac:dyDescent="0.25">
      <c r="A253" s="26">
        <f>Feuil1!$G253</f>
        <v>0</v>
      </c>
      <c r="C253" s="7" t="s">
        <v>345</v>
      </c>
      <c r="E253" t="s">
        <v>18</v>
      </c>
      <c r="I253" s="5"/>
      <c r="K253" s="5"/>
      <c r="U253" s="33" t="e">
        <f>VLOOKUP(A:A,'[1]FA Clients Total'!$A$1:$IV$65536,2,0)</f>
        <v>#N/A</v>
      </c>
      <c r="V253" s="37">
        <f>VLOOKUP(A:A,'[2]FA Clients Total'!$1:$1048576,3,0)</f>
        <v>42879</v>
      </c>
      <c r="W253" s="37">
        <f>VLOOKUP(A:A,'[2]FA Clients Total'!$1:$1048576,3,0)</f>
        <v>42879</v>
      </c>
    </row>
    <row r="254" spans="1:23" ht="23.25" hidden="1" customHeight="1" x14ac:dyDescent="0.25">
      <c r="A254" s="26">
        <f>Feuil1!$G232</f>
        <v>170196</v>
      </c>
      <c r="C254" s="7" t="s">
        <v>120</v>
      </c>
      <c r="E254" t="s">
        <v>18</v>
      </c>
      <c r="G254" s="28">
        <v>170228</v>
      </c>
      <c r="H254" s="55">
        <v>768.6</v>
      </c>
      <c r="I254" s="5">
        <v>42811</v>
      </c>
      <c r="J254" s="1" t="s">
        <v>19</v>
      </c>
      <c r="K254" s="5">
        <v>42816</v>
      </c>
      <c r="U254" s="33" t="e">
        <f>VLOOKUP(A:A,'[1]FA Clients Total'!$A$1:$IV$65536,2,0)</f>
        <v>#N/A</v>
      </c>
      <c r="V254" s="37">
        <f>VLOOKUP(A:A,'[2]FA Clients Total'!$1:$1048576,3,0)</f>
        <v>42811</v>
      </c>
      <c r="W254" s="37">
        <f>VLOOKUP(A:A,'[2]FA Clients Total'!$1:$1048576,3,0)</f>
        <v>42811</v>
      </c>
    </row>
    <row r="255" spans="1:23" ht="23.25" hidden="1" customHeight="1" x14ac:dyDescent="0.25">
      <c r="A255" s="26">
        <f>Feuil1!$G255</f>
        <v>170196</v>
      </c>
      <c r="B255" s="48" t="s">
        <v>228</v>
      </c>
      <c r="C255" s="7" t="s">
        <v>346</v>
      </c>
      <c r="D255" t="s">
        <v>312</v>
      </c>
      <c r="E255" t="s">
        <v>18</v>
      </c>
      <c r="G255" s="28">
        <v>170196</v>
      </c>
      <c r="H255" s="55">
        <v>3522.4</v>
      </c>
      <c r="I255" s="5">
        <v>42810</v>
      </c>
      <c r="J255" s="1" t="s">
        <v>19</v>
      </c>
      <c r="K255" s="5">
        <v>42810</v>
      </c>
      <c r="M255" s="1" t="s">
        <v>19</v>
      </c>
      <c r="P255" s="9">
        <v>42870</v>
      </c>
      <c r="U255" s="33" t="e">
        <f>VLOOKUP(A:A,'[1]FA Clients Total'!$A$1:$IV$65536,2,0)</f>
        <v>#N/A</v>
      </c>
      <c r="V255" s="37">
        <f>VLOOKUP(A:A,'[2]FA Clients Total'!$1:$1048576,3,0)</f>
        <v>42811</v>
      </c>
      <c r="W255" s="37">
        <f>VLOOKUP(A:A,'[2]FA Clients Total'!$1:$1048576,3,0)</f>
        <v>42811</v>
      </c>
    </row>
    <row r="256" spans="1:23" ht="23.25" hidden="1" customHeight="1" x14ac:dyDescent="0.25">
      <c r="A256" s="26">
        <f>Feuil1!$G256</f>
        <v>170225</v>
      </c>
      <c r="B256" s="48" t="s">
        <v>228</v>
      </c>
      <c r="C256" s="7" t="s">
        <v>346</v>
      </c>
      <c r="D256" t="s">
        <v>312</v>
      </c>
      <c r="E256" t="s">
        <v>18</v>
      </c>
      <c r="G256" s="28">
        <v>170225</v>
      </c>
      <c r="H256" s="55">
        <v>45185.05</v>
      </c>
      <c r="I256" s="5">
        <v>42810</v>
      </c>
      <c r="J256" s="1" t="s">
        <v>19</v>
      </c>
      <c r="K256" s="5">
        <v>42810</v>
      </c>
      <c r="M256" s="1" t="s">
        <v>19</v>
      </c>
      <c r="P256" s="9">
        <v>42821</v>
      </c>
      <c r="U256" s="33" t="e">
        <f>VLOOKUP(A:A,'[1]FA Clients Total'!$A$1:$IV$65536,2,0)</f>
        <v>#N/A</v>
      </c>
      <c r="V256" s="37">
        <f>VLOOKUP(A:A,'[2]FA Clients Total'!$1:$1048576,3,0)</f>
        <v>42811</v>
      </c>
      <c r="W256" s="37">
        <f>VLOOKUP(A:A,'[2]FA Clients Total'!$1:$1048576,3,0)</f>
        <v>42811</v>
      </c>
    </row>
    <row r="257" spans="1:23" ht="23.25" hidden="1" customHeight="1" x14ac:dyDescent="0.25">
      <c r="A257" s="26">
        <f>Feuil1!$G257</f>
        <v>170227</v>
      </c>
      <c r="B257" s="48" t="s">
        <v>228</v>
      </c>
      <c r="C257" s="7" t="s">
        <v>223</v>
      </c>
      <c r="D257" t="s">
        <v>347</v>
      </c>
      <c r="E257" t="s">
        <v>48</v>
      </c>
      <c r="G257" s="28">
        <v>170227</v>
      </c>
      <c r="H257" s="55">
        <v>23965</v>
      </c>
      <c r="I257" s="5">
        <v>42811</v>
      </c>
      <c r="J257" s="1" t="s">
        <v>19</v>
      </c>
      <c r="K257" s="5">
        <v>42811</v>
      </c>
      <c r="P257" s="9">
        <v>42843</v>
      </c>
      <c r="U257" s="33" t="e">
        <f>VLOOKUP(A:A,'[1]FA Clients Total'!$A$1:$IV$65536,2,0)</f>
        <v>#N/A</v>
      </c>
      <c r="V257" s="37">
        <f>VLOOKUP(A:A,'[2]FA Clients Total'!$1:$1048576,3,0)</f>
        <v>42846</v>
      </c>
      <c r="W257" s="37">
        <f>VLOOKUP(A:A,'[2]FA Clients Total'!$1:$1048576,3,0)</f>
        <v>42846</v>
      </c>
    </row>
    <row r="258" spans="1:23" ht="23.25" hidden="1" customHeight="1" x14ac:dyDescent="0.25">
      <c r="A258" s="26">
        <f>Feuil1!$G258</f>
        <v>170223</v>
      </c>
      <c r="C258" s="7" t="s">
        <v>348</v>
      </c>
      <c r="D258" t="s">
        <v>349</v>
      </c>
      <c r="E258" t="s">
        <v>18</v>
      </c>
      <c r="G258" s="28">
        <v>170223</v>
      </c>
      <c r="H258" s="55">
        <v>705.9</v>
      </c>
      <c r="I258" s="5">
        <v>42810</v>
      </c>
      <c r="J258" s="1" t="s">
        <v>19</v>
      </c>
      <c r="K258" s="5">
        <v>42810</v>
      </c>
      <c r="L258" s="1" t="s">
        <v>19</v>
      </c>
      <c r="P258" s="9">
        <v>42822</v>
      </c>
      <c r="U258" s="33" t="e">
        <f>VLOOKUP(A:A,'[1]FA Clients Total'!$A$1:$IV$65536,2,0)</f>
        <v>#N/A</v>
      </c>
      <c r="V258" s="37">
        <f>VLOOKUP(A:A,'[2]FA Clients Total'!$1:$1048576,3,0)</f>
        <v>42824</v>
      </c>
      <c r="W258" s="37">
        <f>VLOOKUP(A:A,'[2]FA Clients Total'!$1:$1048576,3,0)</f>
        <v>42824</v>
      </c>
    </row>
    <row r="259" spans="1:23" ht="23.25" hidden="1" customHeight="1" x14ac:dyDescent="0.25">
      <c r="A259" s="26">
        <f>Feuil1!$G259</f>
        <v>170226</v>
      </c>
      <c r="C259" s="7" t="s">
        <v>350</v>
      </c>
      <c r="D259" t="s">
        <v>351</v>
      </c>
      <c r="E259" t="s">
        <v>18</v>
      </c>
      <c r="G259" s="28">
        <v>170226</v>
      </c>
      <c r="H259" s="55">
        <v>3829.4</v>
      </c>
      <c r="I259" s="5">
        <v>42810</v>
      </c>
      <c r="J259" s="1" t="s">
        <v>19</v>
      </c>
      <c r="K259" s="5">
        <v>42810</v>
      </c>
      <c r="L259" s="1" t="s">
        <v>19</v>
      </c>
      <c r="P259" s="9">
        <v>42823</v>
      </c>
      <c r="U259" s="33" t="e">
        <f>VLOOKUP(A:A,'[1]FA Clients Total'!$A$1:$IV$65536,2,0)</f>
        <v>#N/A</v>
      </c>
      <c r="V259" s="37">
        <f>VLOOKUP(A:A,'[2]FA Clients Total'!$1:$1048576,3,0)</f>
        <v>42824</v>
      </c>
      <c r="W259" s="37">
        <f>VLOOKUP(A:A,'[2]FA Clients Total'!$1:$1048576,3,0)</f>
        <v>42824</v>
      </c>
    </row>
    <row r="260" spans="1:23" ht="23.25" hidden="1" customHeight="1" x14ac:dyDescent="0.25">
      <c r="A260" s="26">
        <f>Feuil1!$G260</f>
        <v>170230</v>
      </c>
      <c r="C260" s="7" t="s">
        <v>117</v>
      </c>
      <c r="E260" t="s">
        <v>18</v>
      </c>
      <c r="G260" s="28">
        <v>170230</v>
      </c>
      <c r="H260" s="55">
        <v>50.55</v>
      </c>
      <c r="I260" s="5">
        <v>42811</v>
      </c>
      <c r="J260" s="1" t="s">
        <v>19</v>
      </c>
      <c r="K260" s="5">
        <v>42814</v>
      </c>
      <c r="M260" s="1" t="s">
        <v>85</v>
      </c>
      <c r="N260" s="8" t="s">
        <v>352</v>
      </c>
      <c r="P260" s="8" t="s">
        <v>352</v>
      </c>
      <c r="U260" s="33" t="e">
        <f>VLOOKUP(A:A,'[1]FA Clients Total'!$A$1:$IV$65536,2,0)</f>
        <v>#N/A</v>
      </c>
      <c r="V260" s="37">
        <f>VLOOKUP(A:A,'[2]FA Clients Total'!$1:$1048576,3,0)</f>
        <v>42836</v>
      </c>
      <c r="W260" s="37">
        <f>VLOOKUP(A:A,'[2]FA Clients Total'!$1:$1048576,3,0)</f>
        <v>42836</v>
      </c>
    </row>
    <row r="261" spans="1:23" ht="23.25" hidden="1" customHeight="1" x14ac:dyDescent="0.25">
      <c r="A261" s="26">
        <f>Feuil1!$G261</f>
        <v>170235</v>
      </c>
      <c r="C261" s="7" t="s">
        <v>353</v>
      </c>
      <c r="E261" t="s">
        <v>18</v>
      </c>
      <c r="G261" s="28">
        <v>170235</v>
      </c>
      <c r="H261" s="55">
        <v>1929.2</v>
      </c>
      <c r="I261" s="5">
        <v>42814</v>
      </c>
      <c r="K261" s="5"/>
      <c r="P261" s="9"/>
      <c r="U261" s="33" t="e">
        <f>VLOOKUP(A:A,'[1]FA Clients Total'!$A$1:$IV$65536,2,0)</f>
        <v>#N/A</v>
      </c>
      <c r="V261" s="37">
        <f>VLOOKUP(A:A,'[2]FA Clients Total'!$1:$1048576,3,0)</f>
        <v>42850</v>
      </c>
      <c r="W261" s="37">
        <f>VLOOKUP(A:A,'[2]FA Clients Total'!$1:$1048576,3,0)</f>
        <v>42850</v>
      </c>
    </row>
    <row r="262" spans="1:23" ht="23.25" hidden="1" customHeight="1" x14ac:dyDescent="0.25">
      <c r="A262" s="26">
        <f>Feuil1!$G262</f>
        <v>170236</v>
      </c>
      <c r="C262" s="7" t="s">
        <v>354</v>
      </c>
      <c r="E262" t="s">
        <v>18</v>
      </c>
      <c r="G262" s="28">
        <v>170236</v>
      </c>
      <c r="H262" s="55">
        <v>777</v>
      </c>
      <c r="I262" s="5"/>
      <c r="J262" s="1" t="s">
        <v>85</v>
      </c>
      <c r="K262" s="5">
        <v>42814</v>
      </c>
      <c r="L262" s="1" t="s">
        <v>85</v>
      </c>
      <c r="P262" s="9" t="s">
        <v>355</v>
      </c>
      <c r="U262" s="33" t="e">
        <f>VLOOKUP(A:A,'[1]FA Clients Total'!$A$1:$IV$65536,2,0)</f>
        <v>#N/A</v>
      </c>
      <c r="V262" s="37">
        <f>VLOOKUP(A:A,'[2]FA Clients Total'!$1:$1048576,3,0)</f>
        <v>42817</v>
      </c>
      <c r="W262" s="37">
        <f>VLOOKUP(A:A,'[2]FA Clients Total'!$1:$1048576,3,0)</f>
        <v>42817</v>
      </c>
    </row>
    <row r="263" spans="1:23" ht="23.25" hidden="1" customHeight="1" x14ac:dyDescent="0.25">
      <c r="A263" s="26">
        <f>Feuil1!$G263</f>
        <v>170238</v>
      </c>
      <c r="C263" s="7" t="s">
        <v>356</v>
      </c>
      <c r="D263" t="s">
        <v>357</v>
      </c>
      <c r="E263" t="s">
        <v>18</v>
      </c>
      <c r="G263" s="28">
        <v>170238</v>
      </c>
      <c r="H263" s="55">
        <v>411.9</v>
      </c>
      <c r="I263" s="5">
        <v>42814</v>
      </c>
      <c r="J263" s="1" t="s">
        <v>19</v>
      </c>
      <c r="K263" s="5">
        <v>42814</v>
      </c>
      <c r="L263" s="1" t="s">
        <v>19</v>
      </c>
      <c r="P263" s="9" t="s">
        <v>355</v>
      </c>
      <c r="U263" s="33" t="e">
        <f>VLOOKUP(A:A,'[1]FA Clients Total'!$A$1:$IV$65536,2,0)</f>
        <v>#N/A</v>
      </c>
      <c r="V263" s="37">
        <f>VLOOKUP(A:A,'[2]FA Clients Total'!$1:$1048576,3,0)</f>
        <v>42822</v>
      </c>
      <c r="W263" s="37">
        <f>VLOOKUP(A:A,'[2]FA Clients Total'!$1:$1048576,3,0)</f>
        <v>42822</v>
      </c>
    </row>
    <row r="264" spans="1:23" ht="23.25" hidden="1" customHeight="1" x14ac:dyDescent="0.25">
      <c r="A264" s="26">
        <f>Feuil1!$G264</f>
        <v>170241</v>
      </c>
      <c r="C264" s="7" t="s">
        <v>359</v>
      </c>
      <c r="D264" t="s">
        <v>358</v>
      </c>
      <c r="E264" t="s">
        <v>97</v>
      </c>
      <c r="G264" s="28">
        <v>170241</v>
      </c>
      <c r="H264" s="55">
        <v>337</v>
      </c>
      <c r="I264" s="5">
        <v>42816</v>
      </c>
      <c r="J264" s="1" t="s">
        <v>19</v>
      </c>
      <c r="K264" s="5">
        <v>42816</v>
      </c>
      <c r="L264" s="1" t="s">
        <v>24</v>
      </c>
      <c r="P264" s="9">
        <v>42818</v>
      </c>
      <c r="U264" s="33" t="e">
        <f>VLOOKUP(A:A,'[1]FA Clients Total'!$A$1:$IV$65536,2,0)</f>
        <v>#N/A</v>
      </c>
      <c r="V264" s="37">
        <f>VLOOKUP(A:A,'[2]FA Clients Total'!$1:$1048576,3,0)</f>
        <v>42822</v>
      </c>
      <c r="W264" s="37">
        <f>VLOOKUP(A:A,'[2]FA Clients Total'!$1:$1048576,3,0)</f>
        <v>42822</v>
      </c>
    </row>
    <row r="265" spans="1:23" ht="23.25" hidden="1" customHeight="1" x14ac:dyDescent="0.25">
      <c r="A265" s="26">
        <f>Feuil1!$G265</f>
        <v>170242</v>
      </c>
      <c r="C265" s="7" t="s">
        <v>360</v>
      </c>
      <c r="E265" t="s">
        <v>97</v>
      </c>
      <c r="G265" s="28">
        <v>170242</v>
      </c>
      <c r="H265" s="55">
        <v>18</v>
      </c>
      <c r="I265" s="5">
        <v>42816</v>
      </c>
      <c r="J265" s="1" t="s">
        <v>19</v>
      </c>
      <c r="K265" s="5">
        <v>42816</v>
      </c>
      <c r="L265" s="1" t="s">
        <v>19</v>
      </c>
      <c r="P265" s="9">
        <v>42818</v>
      </c>
      <c r="U265" s="33" t="e">
        <f>VLOOKUP(A:A,'[1]FA Clients Total'!$A$1:$IV$65536,2,0)</f>
        <v>#N/A</v>
      </c>
      <c r="V265" s="37">
        <f>VLOOKUP(A:A,'[2]FA Clients Total'!$1:$1048576,3,0)</f>
        <v>42817</v>
      </c>
      <c r="W265" s="37">
        <f>VLOOKUP(A:A,'[2]FA Clients Total'!$1:$1048576,3,0)</f>
        <v>42817</v>
      </c>
    </row>
    <row r="266" spans="1:23" ht="23.25" hidden="1" customHeight="1" x14ac:dyDescent="0.25">
      <c r="A266" s="26">
        <f>Feuil1!$G257</f>
        <v>170227</v>
      </c>
      <c r="C266" s="7" t="s">
        <v>361</v>
      </c>
      <c r="D266" t="s">
        <v>362</v>
      </c>
      <c r="E266" t="s">
        <v>97</v>
      </c>
      <c r="G266" s="28">
        <v>170243</v>
      </c>
      <c r="H266" s="55">
        <v>2823</v>
      </c>
      <c r="I266" s="5">
        <v>42816</v>
      </c>
      <c r="J266" s="1" t="s">
        <v>19</v>
      </c>
      <c r="K266" s="5">
        <v>42816</v>
      </c>
      <c r="L266" s="1" t="s">
        <v>19</v>
      </c>
      <c r="P266" s="9">
        <v>42823</v>
      </c>
      <c r="U266" s="33" t="e">
        <f>VLOOKUP(A:A,'[1]FA Clients Total'!$A$1:$IV$65536,2,0)</f>
        <v>#N/A</v>
      </c>
      <c r="V266" s="37">
        <f>VLOOKUP(A:A,'[2]FA Clients Total'!$1:$1048576,3,0)</f>
        <v>42846</v>
      </c>
      <c r="W266" s="37">
        <f>VLOOKUP(A:A,'[2]FA Clients Total'!$1:$1048576,3,0)</f>
        <v>42846</v>
      </c>
    </row>
    <row r="267" spans="1:23" ht="23.25" hidden="1" customHeight="1" x14ac:dyDescent="0.25">
      <c r="A267" s="26">
        <f>Feuil1!$G267</f>
        <v>170327</v>
      </c>
      <c r="B267" s="48" t="s">
        <v>228</v>
      </c>
      <c r="C267" s="7" t="s">
        <v>363</v>
      </c>
      <c r="D267" t="s">
        <v>364</v>
      </c>
      <c r="E267" t="s">
        <v>18</v>
      </c>
      <c r="G267" s="28">
        <v>170327</v>
      </c>
      <c r="H267" s="55">
        <v>4842.25</v>
      </c>
      <c r="I267" s="5">
        <v>42817</v>
      </c>
      <c r="K267" s="5">
        <v>42849</v>
      </c>
      <c r="L267" s="1" t="s">
        <v>20</v>
      </c>
      <c r="M267" s="1" t="s">
        <v>19</v>
      </c>
      <c r="N267" s="8" t="s">
        <v>441</v>
      </c>
      <c r="P267" s="9">
        <v>42850</v>
      </c>
      <c r="Q267" s="8" t="s">
        <v>441</v>
      </c>
      <c r="U267" s="33" t="e">
        <f>VLOOKUP(A:A,'[1]FA Clients Total'!$A$1:$IV$65536,2,0)</f>
        <v>#N/A</v>
      </c>
      <c r="V267" s="37">
        <f>VLOOKUP(A:A,'[2]FA Clients Total'!$1:$1048576,3,0)</f>
        <v>42850</v>
      </c>
      <c r="W267" s="37">
        <f>VLOOKUP(A:A,'[2]FA Clients Total'!$1:$1048576,3,0)</f>
        <v>42850</v>
      </c>
    </row>
    <row r="268" spans="1:23" ht="23.25" hidden="1" customHeight="1" x14ac:dyDescent="0.25">
      <c r="A268" s="26">
        <f>Feuil1!$G268</f>
        <v>0</v>
      </c>
      <c r="B268" s="48" t="s">
        <v>228</v>
      </c>
      <c r="C268" s="7" t="s">
        <v>346</v>
      </c>
      <c r="D268" t="s">
        <v>312</v>
      </c>
      <c r="E268" t="s">
        <v>415</v>
      </c>
      <c r="H268" s="55">
        <v>17806.88</v>
      </c>
      <c r="I268" s="5">
        <v>42817</v>
      </c>
      <c r="S268" s="1" t="s">
        <v>19</v>
      </c>
      <c r="U268" s="33" t="e">
        <f>VLOOKUP(A:A,'[1]FA Clients Total'!$A$1:$IV$65536,2,0)</f>
        <v>#N/A</v>
      </c>
      <c r="V268" s="37">
        <f>VLOOKUP(A:A,'[2]FA Clients Total'!$1:$1048576,3,0)</f>
        <v>42879</v>
      </c>
      <c r="W268" s="37">
        <f>VLOOKUP(A:A,'[2]FA Clients Total'!$1:$1048576,3,0)</f>
        <v>42879</v>
      </c>
    </row>
    <row r="269" spans="1:23" ht="23.25" hidden="1" customHeight="1" x14ac:dyDescent="0.25">
      <c r="A269" s="26">
        <f>Feuil1!$G269</f>
        <v>170243</v>
      </c>
      <c r="C269" s="15" t="s">
        <v>365</v>
      </c>
      <c r="D269" s="16"/>
      <c r="E269" s="16" t="s">
        <v>48</v>
      </c>
      <c r="F269" s="16"/>
      <c r="G269" s="29">
        <v>170243</v>
      </c>
      <c r="H269" s="55">
        <v>962.55</v>
      </c>
      <c r="I269" s="5">
        <v>42817</v>
      </c>
      <c r="J269" s="1" t="s">
        <v>19</v>
      </c>
      <c r="U269" s="33" t="e">
        <f>VLOOKUP(A:A,'[1]FA Clients Total'!$A$1:$IV$65536,2,0)</f>
        <v>#N/A</v>
      </c>
      <c r="V269" s="37">
        <f>VLOOKUP(A:A,'[2]FA Clients Total'!$1:$1048576,3,0)</f>
        <v>42829</v>
      </c>
      <c r="W269" s="37">
        <f>VLOOKUP(A:A,'[2]FA Clients Total'!$1:$1048576,3,0)</f>
        <v>42829</v>
      </c>
    </row>
    <row r="270" spans="1:23" ht="23.25" hidden="1" customHeight="1" x14ac:dyDescent="0.25">
      <c r="A270" s="26">
        <f>Feuil1!$G270</f>
        <v>170245</v>
      </c>
      <c r="C270" s="7" t="s">
        <v>366</v>
      </c>
      <c r="D270" t="s">
        <v>367</v>
      </c>
      <c r="E270" t="s">
        <v>48</v>
      </c>
      <c r="G270" s="28">
        <v>170245</v>
      </c>
      <c r="H270" s="55">
        <v>1049.6500000000001</v>
      </c>
      <c r="I270" s="5">
        <v>42817</v>
      </c>
      <c r="U270" s="33" t="e">
        <f>VLOOKUP(A:A,'[1]FA Clients Total'!$A$1:$IV$65536,2,0)</f>
        <v>#N/A</v>
      </c>
      <c r="V270" s="37">
        <f>VLOOKUP(A:A,'[2]FA Clients Total'!$1:$1048576,3,0)</f>
        <v>42860</v>
      </c>
      <c r="W270" s="37">
        <f>VLOOKUP(A:A,'[2]FA Clients Total'!$1:$1048576,3,0)</f>
        <v>42860</v>
      </c>
    </row>
    <row r="271" spans="1:23" ht="23.25" hidden="1" customHeight="1" x14ac:dyDescent="0.25">
      <c r="A271" s="26">
        <f>Feuil1!$G271</f>
        <v>170246</v>
      </c>
      <c r="C271" s="7" t="s">
        <v>368</v>
      </c>
      <c r="D271" t="s">
        <v>371</v>
      </c>
      <c r="E271" t="s">
        <v>18</v>
      </c>
      <c r="G271" s="28">
        <v>170246</v>
      </c>
      <c r="H271" s="55">
        <v>96</v>
      </c>
      <c r="I271" s="5">
        <v>42818</v>
      </c>
      <c r="K271" s="5">
        <v>42818</v>
      </c>
      <c r="L271" s="1" t="s">
        <v>20</v>
      </c>
      <c r="P271" s="9">
        <v>42818</v>
      </c>
      <c r="Q271" s="8" t="s">
        <v>276</v>
      </c>
      <c r="U271" s="33" t="e">
        <f>VLOOKUP(A:A,'[1]FA Clients Total'!$A$1:$IV$65536,2,0)</f>
        <v>#N/A</v>
      </c>
      <c r="V271" s="37">
        <f>VLOOKUP(A:A,'[2]FA Clients Total'!$1:$1048576,3,0)</f>
        <v>42822</v>
      </c>
      <c r="W271" s="37">
        <f>VLOOKUP(A:A,'[2]FA Clients Total'!$1:$1048576,3,0)</f>
        <v>42822</v>
      </c>
    </row>
    <row r="272" spans="1:23" ht="23.25" hidden="1" customHeight="1" x14ac:dyDescent="0.25">
      <c r="A272" s="26">
        <f>Feuil1!$G272</f>
        <v>170247</v>
      </c>
      <c r="C272" s="7" t="s">
        <v>83</v>
      </c>
      <c r="E272" t="s">
        <v>18</v>
      </c>
      <c r="G272" s="28">
        <v>170247</v>
      </c>
      <c r="H272" s="55">
        <v>180</v>
      </c>
      <c r="I272" s="5">
        <v>42818</v>
      </c>
      <c r="J272" s="1" t="s">
        <v>19</v>
      </c>
      <c r="K272" s="5">
        <v>42818</v>
      </c>
      <c r="L272" s="1" t="s">
        <v>19</v>
      </c>
      <c r="P272" s="9">
        <v>42818</v>
      </c>
      <c r="U272" s="33" t="e">
        <f>VLOOKUP(A:A,'[1]FA Clients Total'!$A$1:$IV$65536,2,0)</f>
        <v>#N/A</v>
      </c>
      <c r="V272" s="37">
        <f>VLOOKUP(A:A,'[2]FA Clients Total'!$1:$1048576,3,0)</f>
        <v>42818</v>
      </c>
      <c r="W272" s="37">
        <f>VLOOKUP(A:A,'[2]FA Clients Total'!$1:$1048576,3,0)</f>
        <v>42818</v>
      </c>
    </row>
    <row r="273" spans="1:23" ht="23.25" hidden="1" customHeight="1" x14ac:dyDescent="0.25">
      <c r="A273" s="26">
        <f>Feuil1!$G273</f>
        <v>170248</v>
      </c>
      <c r="C273" s="7" t="s">
        <v>369</v>
      </c>
      <c r="D273" t="s">
        <v>370</v>
      </c>
      <c r="E273" t="s">
        <v>18</v>
      </c>
      <c r="G273" s="28">
        <v>170248</v>
      </c>
      <c r="H273" s="55">
        <v>158.4</v>
      </c>
      <c r="I273" s="5">
        <v>42818</v>
      </c>
      <c r="J273" s="1" t="s">
        <v>19</v>
      </c>
      <c r="K273" s="5">
        <v>42818</v>
      </c>
      <c r="L273" s="1" t="s">
        <v>19</v>
      </c>
      <c r="P273" s="9">
        <v>42821</v>
      </c>
      <c r="U273" s="33" t="e">
        <f>VLOOKUP(A:A,'[1]FA Clients Total'!$A$1:$IV$65536,2,0)</f>
        <v>#N/A</v>
      </c>
      <c r="V273" s="37">
        <f>VLOOKUP(A:A,'[2]FA Clients Total'!$1:$1048576,3,0)</f>
        <v>42818</v>
      </c>
      <c r="W273" s="37">
        <f>VLOOKUP(A:A,'[2]FA Clients Total'!$1:$1048576,3,0)</f>
        <v>42818</v>
      </c>
    </row>
    <row r="274" spans="1:23" ht="23.25" hidden="1" customHeight="1" x14ac:dyDescent="0.25">
      <c r="A274" s="26">
        <f>Feuil1!$G274</f>
        <v>170254</v>
      </c>
      <c r="C274" s="7" t="s">
        <v>88</v>
      </c>
      <c r="E274" t="s">
        <v>18</v>
      </c>
      <c r="G274" s="28">
        <v>170254</v>
      </c>
      <c r="H274" s="55">
        <v>216</v>
      </c>
      <c r="I274" s="5">
        <v>42821</v>
      </c>
      <c r="J274" s="1" t="s">
        <v>19</v>
      </c>
      <c r="K274" s="5">
        <v>42821</v>
      </c>
      <c r="L274" s="1" t="s">
        <v>20</v>
      </c>
      <c r="P274" s="9">
        <v>42824</v>
      </c>
      <c r="U274" s="33" t="e">
        <f>VLOOKUP(A:A,'[1]FA Clients Total'!$A$1:$IV$65536,2,0)</f>
        <v>#N/A</v>
      </c>
      <c r="V274" s="37">
        <f>VLOOKUP(A:A,'[2]FA Clients Total'!$1:$1048576,3,0)</f>
        <v>42824</v>
      </c>
      <c r="W274" s="37">
        <f>VLOOKUP(A:A,'[2]FA Clients Total'!$1:$1048576,3,0)</f>
        <v>42824</v>
      </c>
    </row>
    <row r="275" spans="1:23" ht="23.25" hidden="1" customHeight="1" x14ac:dyDescent="0.25">
      <c r="A275" s="26">
        <f>Feuil1!$G275</f>
        <v>170251</v>
      </c>
      <c r="C275" s="7" t="s">
        <v>217</v>
      </c>
      <c r="E275" t="s">
        <v>18</v>
      </c>
      <c r="G275" s="28">
        <v>170251</v>
      </c>
      <c r="H275" s="55">
        <v>1061.5</v>
      </c>
      <c r="I275" s="5">
        <v>42821</v>
      </c>
      <c r="J275" s="1" t="s">
        <v>85</v>
      </c>
      <c r="K275" s="5">
        <v>42821</v>
      </c>
      <c r="L275" s="1" t="s">
        <v>20</v>
      </c>
      <c r="P275" s="9">
        <v>42824</v>
      </c>
      <c r="U275" s="33" t="e">
        <f>VLOOKUP(A:A,'[1]FA Clients Total'!$A$1:$IV$65536,2,0)</f>
        <v>#N/A</v>
      </c>
      <c r="V275" s="37">
        <f>VLOOKUP(A:A,'[2]FA Clients Total'!$1:$1048576,3,0)</f>
        <v>42824</v>
      </c>
      <c r="W275" s="37">
        <f>VLOOKUP(A:A,'[2]FA Clients Total'!$1:$1048576,3,0)</f>
        <v>42824</v>
      </c>
    </row>
    <row r="276" spans="1:23" ht="23.25" hidden="1" customHeight="1" x14ac:dyDescent="0.25">
      <c r="A276" s="26">
        <f>Feuil1!$G276</f>
        <v>170252</v>
      </c>
      <c r="C276" s="7" t="s">
        <v>372</v>
      </c>
      <c r="E276" t="s">
        <v>18</v>
      </c>
      <c r="G276" s="28">
        <v>170252</v>
      </c>
      <c r="H276" s="55">
        <v>3721.25</v>
      </c>
      <c r="I276" s="5">
        <v>42817</v>
      </c>
      <c r="J276" s="1" t="s">
        <v>19</v>
      </c>
      <c r="K276" s="5">
        <v>42817</v>
      </c>
      <c r="L276" s="1" t="s">
        <v>20</v>
      </c>
      <c r="P276" s="9">
        <v>42828</v>
      </c>
      <c r="U276" s="33" t="e">
        <f>VLOOKUP(A:A,'[1]FA Clients Total'!$A$1:$IV$65536,2,0)</f>
        <v>#N/A</v>
      </c>
      <c r="V276" s="37">
        <f>VLOOKUP(A:A,'[2]FA Clients Total'!$1:$1048576,3,0)</f>
        <v>42825</v>
      </c>
      <c r="W276" s="37">
        <f>VLOOKUP(A:A,'[2]FA Clients Total'!$1:$1048576,3,0)</f>
        <v>42825</v>
      </c>
    </row>
    <row r="277" spans="1:23" ht="23.25" hidden="1" customHeight="1" x14ac:dyDescent="0.25">
      <c r="A277" s="26">
        <f>Feuil1!$G277</f>
        <v>0</v>
      </c>
      <c r="C277" s="7" t="s">
        <v>373</v>
      </c>
      <c r="E277" t="s">
        <v>18</v>
      </c>
      <c r="I277" s="5"/>
      <c r="U277" s="33" t="e">
        <f>VLOOKUP(A:A,'[1]FA Clients Total'!$A$1:$IV$65536,2,0)</f>
        <v>#N/A</v>
      </c>
      <c r="V277" s="37">
        <f>VLOOKUP(A:A,'[2]FA Clients Total'!$1:$1048576,3,0)</f>
        <v>42879</v>
      </c>
      <c r="W277" s="37">
        <f>VLOOKUP(A:A,'[2]FA Clients Total'!$1:$1048576,3,0)</f>
        <v>42879</v>
      </c>
    </row>
    <row r="278" spans="1:23" ht="23.25" hidden="1" customHeight="1" x14ac:dyDescent="0.25">
      <c r="A278" s="26">
        <f>Feuil1!$G278</f>
        <v>170250</v>
      </c>
      <c r="C278" s="7" t="s">
        <v>154</v>
      </c>
      <c r="D278" s="7" t="s">
        <v>374</v>
      </c>
      <c r="E278" t="s">
        <v>18</v>
      </c>
      <c r="G278" s="28">
        <v>170250</v>
      </c>
      <c r="H278" s="55">
        <v>156.9</v>
      </c>
      <c r="I278" s="5">
        <v>42821</v>
      </c>
      <c r="J278" s="1" t="s">
        <v>85</v>
      </c>
      <c r="K278" s="5">
        <v>42821</v>
      </c>
      <c r="L278" s="1" t="s">
        <v>20</v>
      </c>
      <c r="P278" s="9">
        <v>42825</v>
      </c>
      <c r="U278" s="33" t="e">
        <f>VLOOKUP(A:A,'[1]FA Clients Total'!$A$1:$IV$65536,2,0)</f>
        <v>#N/A</v>
      </c>
      <c r="V278" s="37">
        <f>VLOOKUP(A:A,'[2]FA Clients Total'!$1:$1048576,3,0)</f>
        <v>42824</v>
      </c>
      <c r="W278" s="37">
        <f>VLOOKUP(A:A,'[2]FA Clients Total'!$1:$1048576,3,0)</f>
        <v>42824</v>
      </c>
    </row>
    <row r="279" spans="1:23" ht="23.25" hidden="1" customHeight="1" x14ac:dyDescent="0.25">
      <c r="A279" s="26">
        <f>Feuil1!$G279</f>
        <v>170255</v>
      </c>
      <c r="C279" s="7" t="s">
        <v>375</v>
      </c>
      <c r="D279" s="7" t="s">
        <v>376</v>
      </c>
      <c r="E279" t="s">
        <v>18</v>
      </c>
      <c r="G279" s="28">
        <v>170255</v>
      </c>
      <c r="H279" s="55">
        <v>367</v>
      </c>
      <c r="I279" s="5">
        <v>42821</v>
      </c>
      <c r="J279" s="1" t="s">
        <v>19</v>
      </c>
      <c r="K279" s="5">
        <v>42821</v>
      </c>
      <c r="L279" s="1" t="s">
        <v>19</v>
      </c>
      <c r="P279" s="8" t="s">
        <v>193</v>
      </c>
      <c r="U279" s="33" t="e">
        <f>VLOOKUP(A:A,'[1]FA Clients Total'!$A$1:$IV$65536,2,0)</f>
        <v>#N/A</v>
      </c>
      <c r="V279" s="37">
        <f>VLOOKUP(A:A,'[2]FA Clients Total'!$1:$1048576,3,0)</f>
        <v>42823</v>
      </c>
      <c r="W279" s="37">
        <f>VLOOKUP(A:A,'[2]FA Clients Total'!$1:$1048576,3,0)</f>
        <v>42823</v>
      </c>
    </row>
    <row r="280" spans="1:23" ht="23.25" hidden="1" customHeight="1" x14ac:dyDescent="0.25">
      <c r="A280" s="26">
        <f>Feuil1!$G280</f>
        <v>0</v>
      </c>
      <c r="C280" s="7" t="s">
        <v>377</v>
      </c>
      <c r="D280" s="7" t="s">
        <v>378</v>
      </c>
      <c r="E280" t="s">
        <v>18</v>
      </c>
      <c r="I280" s="5"/>
      <c r="U280" s="33" t="e">
        <f>VLOOKUP(A:A,'[1]FA Clients Total'!$A$1:$IV$65536,2,0)</f>
        <v>#N/A</v>
      </c>
      <c r="V280" s="37">
        <f>VLOOKUP(A:A,'[2]FA Clients Total'!$1:$1048576,3,0)</f>
        <v>42879</v>
      </c>
      <c r="W280" s="37">
        <f>VLOOKUP(A:A,'[2]FA Clients Total'!$1:$1048576,3,0)</f>
        <v>42879</v>
      </c>
    </row>
    <row r="281" spans="1:23" ht="23.25" hidden="1" customHeight="1" x14ac:dyDescent="0.25">
      <c r="A281" s="26">
        <f>Feuil1!$G281</f>
        <v>0</v>
      </c>
      <c r="C281" s="7" t="s">
        <v>379</v>
      </c>
      <c r="D281" s="7"/>
      <c r="E281" t="s">
        <v>99</v>
      </c>
      <c r="H281" s="55">
        <v>198.15</v>
      </c>
      <c r="I281" s="5">
        <v>42821</v>
      </c>
      <c r="J281" s="1" t="s">
        <v>19</v>
      </c>
      <c r="K281" s="5">
        <v>42821</v>
      </c>
      <c r="U281" s="33" t="e">
        <f>VLOOKUP(A:A,'[1]FA Clients Total'!$A$1:$IV$65536,2,0)</f>
        <v>#N/A</v>
      </c>
      <c r="V281" s="37">
        <f>VLOOKUP(A:A,'[2]FA Clients Total'!$1:$1048576,3,0)</f>
        <v>42879</v>
      </c>
      <c r="W281" s="37">
        <f>VLOOKUP(A:A,'[2]FA Clients Total'!$1:$1048576,3,0)</f>
        <v>42879</v>
      </c>
    </row>
    <row r="282" spans="1:23" ht="23.25" hidden="1" customHeight="1" x14ac:dyDescent="0.25">
      <c r="A282" s="26">
        <f>Feuil1!$G282</f>
        <v>170256</v>
      </c>
      <c r="C282" s="7" t="s">
        <v>380</v>
      </c>
      <c r="D282" s="7" t="s">
        <v>381</v>
      </c>
      <c r="E282" t="s">
        <v>18</v>
      </c>
      <c r="G282" s="28">
        <v>170256</v>
      </c>
      <c r="H282" s="55">
        <v>3577.5</v>
      </c>
      <c r="I282" s="5">
        <v>42823</v>
      </c>
      <c r="J282" s="1" t="s">
        <v>19</v>
      </c>
      <c r="K282" s="5">
        <v>42824</v>
      </c>
      <c r="L282" s="1" t="s">
        <v>19</v>
      </c>
      <c r="P282" s="9">
        <v>42798</v>
      </c>
      <c r="U282" s="33" t="e">
        <f>VLOOKUP(A:A,'[1]FA Clients Total'!$A$1:$IV$65536,2,0)</f>
        <v>#N/A</v>
      </c>
      <c r="V282" s="37">
        <f>VLOOKUP(A:A,'[2]FA Clients Total'!$1:$1048576,3,0)</f>
        <v>42829</v>
      </c>
      <c r="W282" s="37">
        <f>VLOOKUP(A:A,'[2]FA Clients Total'!$1:$1048576,3,0)</f>
        <v>42829</v>
      </c>
    </row>
    <row r="283" spans="1:23" ht="23.25" hidden="1" customHeight="1" x14ac:dyDescent="0.25">
      <c r="A283" s="26">
        <f>Feuil1!$G283</f>
        <v>170262</v>
      </c>
      <c r="D283" s="7" t="s">
        <v>382</v>
      </c>
      <c r="E283" t="s">
        <v>107</v>
      </c>
      <c r="G283" s="28">
        <v>170262</v>
      </c>
      <c r="H283" s="55">
        <v>1275.9000000000001</v>
      </c>
      <c r="I283" s="5">
        <v>42824</v>
      </c>
      <c r="U283" s="33" t="e">
        <f>VLOOKUP(A:A,'[1]FA Clients Total'!$A$1:$IV$65536,2,0)</f>
        <v>#N/A</v>
      </c>
      <c r="V283" s="37">
        <f>VLOOKUP(A:A,'[2]FA Clients Total'!$1:$1048576,3,0)</f>
        <v>42873</v>
      </c>
      <c r="W283" s="37">
        <f>VLOOKUP(A:A,'[2]FA Clients Total'!$1:$1048576,3,0)</f>
        <v>42873</v>
      </c>
    </row>
    <row r="284" spans="1:23" ht="23.25" hidden="1" customHeight="1" x14ac:dyDescent="0.25">
      <c r="A284" s="26">
        <f>Feuil1!$G284</f>
        <v>0</v>
      </c>
      <c r="B284" s="48" t="s">
        <v>228</v>
      </c>
      <c r="C284" s="7" t="s">
        <v>384</v>
      </c>
      <c r="D284" s="7" t="s">
        <v>385</v>
      </c>
      <c r="E284" t="s">
        <v>48</v>
      </c>
      <c r="H284" s="55">
        <v>1309</v>
      </c>
      <c r="I284" s="5">
        <v>42823</v>
      </c>
      <c r="U284" s="33" t="e">
        <f>VLOOKUP(A:A,'[1]FA Clients Total'!$A$1:$IV$65536,2,0)</f>
        <v>#N/A</v>
      </c>
      <c r="V284" s="37">
        <f>VLOOKUP(A:A,'[2]FA Clients Total'!$1:$1048576,3,0)</f>
        <v>42879</v>
      </c>
      <c r="W284" s="37">
        <f>VLOOKUP(A:A,'[2]FA Clients Total'!$1:$1048576,3,0)</f>
        <v>42879</v>
      </c>
    </row>
    <row r="285" spans="1:23" ht="23.25" hidden="1" customHeight="1" x14ac:dyDescent="0.25">
      <c r="A285" s="26">
        <f>Feuil1!$G285</f>
        <v>0</v>
      </c>
      <c r="B285" s="48" t="s">
        <v>228</v>
      </c>
      <c r="C285" s="7" t="s">
        <v>51</v>
      </c>
      <c r="D285" s="7" t="s">
        <v>383</v>
      </c>
      <c r="E285" t="s">
        <v>48</v>
      </c>
      <c r="H285" s="55">
        <v>1559</v>
      </c>
      <c r="I285" s="5">
        <v>42823</v>
      </c>
      <c r="S285" s="1" t="s">
        <v>19</v>
      </c>
      <c r="U285" s="33" t="e">
        <f>VLOOKUP(A:A,'[1]FA Clients Total'!$A$1:$IV$65536,2,0)</f>
        <v>#N/A</v>
      </c>
      <c r="V285" s="37">
        <f>VLOOKUP(A:A,'[2]FA Clients Total'!$1:$1048576,3,0)</f>
        <v>42879</v>
      </c>
      <c r="W285" s="37">
        <f>VLOOKUP(A:A,'[2]FA Clients Total'!$1:$1048576,3,0)</f>
        <v>42879</v>
      </c>
    </row>
    <row r="286" spans="1:23" ht="23.25" hidden="1" customHeight="1" x14ac:dyDescent="0.25">
      <c r="A286" s="26">
        <f>Feuil1!$G286</f>
        <v>170261</v>
      </c>
      <c r="B286" s="48" t="s">
        <v>228</v>
      </c>
      <c r="C286" s="7" t="s">
        <v>346</v>
      </c>
      <c r="D286" t="s">
        <v>312</v>
      </c>
      <c r="E286" t="s">
        <v>18</v>
      </c>
      <c r="G286" s="28">
        <v>170261</v>
      </c>
      <c r="H286" s="55">
        <v>3518.75</v>
      </c>
      <c r="I286" s="5">
        <v>42824</v>
      </c>
      <c r="J286" s="1" t="s">
        <v>19</v>
      </c>
      <c r="K286" s="5">
        <v>42824</v>
      </c>
      <c r="U286" s="33" t="e">
        <f>VLOOKUP(A:A,'[1]FA Clients Total'!$A$1:$IV$65536,2,0)</f>
        <v>#N/A</v>
      </c>
      <c r="V286" s="37">
        <f>VLOOKUP(A:A,'[2]FA Clients Total'!$1:$1048576,3,0)</f>
        <v>42828</v>
      </c>
      <c r="W286" s="37">
        <f>VLOOKUP(A:A,'[2]FA Clients Total'!$1:$1048576,3,0)</f>
        <v>42828</v>
      </c>
    </row>
    <row r="287" spans="1:23" ht="23.25" hidden="1" customHeight="1" x14ac:dyDescent="0.25">
      <c r="A287" s="26">
        <f>Feuil1!$G287</f>
        <v>0</v>
      </c>
      <c r="B287" s="48" t="s">
        <v>228</v>
      </c>
      <c r="C287" s="7" t="s">
        <v>51</v>
      </c>
      <c r="D287" t="s">
        <v>50</v>
      </c>
      <c r="E287" t="s">
        <v>386</v>
      </c>
      <c r="H287" s="55">
        <v>15417.35</v>
      </c>
      <c r="I287" s="5">
        <v>42824</v>
      </c>
      <c r="K287" s="5"/>
      <c r="U287" s="33" t="e">
        <f>VLOOKUP(A:A,'[1]FA Clients Total'!$A$1:$IV$65536,2,0)</f>
        <v>#N/A</v>
      </c>
      <c r="V287" s="37">
        <f>VLOOKUP(A:A,'[2]FA Clients Total'!$1:$1048576,3,0)</f>
        <v>42879</v>
      </c>
      <c r="W287" s="37">
        <f>VLOOKUP(A:A,'[2]FA Clients Total'!$1:$1048576,3,0)</f>
        <v>42879</v>
      </c>
    </row>
    <row r="288" spans="1:23" ht="23.25" hidden="1" customHeight="1" x14ac:dyDescent="0.25">
      <c r="A288" s="26">
        <f>Feuil1!$G288</f>
        <v>170269</v>
      </c>
      <c r="C288" s="7" t="s">
        <v>387</v>
      </c>
      <c r="D288" t="s">
        <v>388</v>
      </c>
      <c r="E288" t="s">
        <v>41</v>
      </c>
      <c r="G288" s="28">
        <v>170269</v>
      </c>
      <c r="H288" s="55">
        <v>1699.3</v>
      </c>
      <c r="I288" s="5">
        <v>42825</v>
      </c>
      <c r="K288" s="5"/>
      <c r="U288" s="33" t="e">
        <f>VLOOKUP(A:A,'[1]FA Clients Total'!$A$1:$IV$65536,2,0)</f>
        <v>#N/A</v>
      </c>
      <c r="V288" s="37">
        <f>VLOOKUP(A:A,'[2]FA Clients Total'!$1:$1048576,3,0)</f>
        <v>42860</v>
      </c>
      <c r="W288" s="37">
        <f>VLOOKUP(A:A,'[2]FA Clients Total'!$1:$1048576,3,0)</f>
        <v>42860</v>
      </c>
    </row>
    <row r="289" spans="1:23" ht="23.25" hidden="1" customHeight="1" x14ac:dyDescent="0.25">
      <c r="A289" s="26">
        <f>Feuil1!$G289</f>
        <v>170265</v>
      </c>
      <c r="C289" s="7" t="s">
        <v>30</v>
      </c>
      <c r="D289" t="s">
        <v>389</v>
      </c>
      <c r="E289" t="s">
        <v>41</v>
      </c>
      <c r="G289" s="28">
        <v>170265</v>
      </c>
      <c r="H289" s="55">
        <v>1412.9</v>
      </c>
      <c r="I289" s="5">
        <v>42825</v>
      </c>
      <c r="J289" s="1" t="s">
        <v>19</v>
      </c>
      <c r="K289" s="5">
        <v>42829</v>
      </c>
      <c r="L289" s="1" t="s">
        <v>19</v>
      </c>
      <c r="P289" s="9">
        <v>42831</v>
      </c>
      <c r="U289" s="33" t="e">
        <f>VLOOKUP(A:A,'[1]FA Clients Total'!$A$1:$IV$65536,2,0)</f>
        <v>#N/A</v>
      </c>
      <c r="V289" s="37">
        <f>VLOOKUP(A:A,'[2]FA Clients Total'!$1:$1048576,3,0)</f>
        <v>42838</v>
      </c>
      <c r="W289" s="37">
        <f>VLOOKUP(A:A,'[2]FA Clients Total'!$1:$1048576,3,0)</f>
        <v>42838</v>
      </c>
    </row>
    <row r="290" spans="1:23" ht="23.25" hidden="1" customHeight="1" x14ac:dyDescent="0.25">
      <c r="A290" s="26">
        <f>Feuil1!$G290</f>
        <v>170267</v>
      </c>
      <c r="C290" s="7" t="s">
        <v>390</v>
      </c>
      <c r="E290" t="s">
        <v>18</v>
      </c>
      <c r="G290" s="28">
        <v>170267</v>
      </c>
      <c r="H290" s="55">
        <v>21.5</v>
      </c>
      <c r="I290" s="5">
        <v>42825</v>
      </c>
      <c r="K290" s="5"/>
      <c r="U290" s="33" t="e">
        <f>VLOOKUP(A:A,'[1]FA Clients Total'!$A$1:$IV$65536,2,0)</f>
        <v>#N/A</v>
      </c>
      <c r="V290" s="37">
        <f>VLOOKUP(A:A,'[2]FA Clients Total'!$1:$1048576,3,0)</f>
        <v>42828</v>
      </c>
      <c r="W290" s="37">
        <f>VLOOKUP(A:A,'[2]FA Clients Total'!$1:$1048576,3,0)</f>
        <v>42828</v>
      </c>
    </row>
    <row r="291" spans="1:23" ht="23.25" hidden="1" customHeight="1" x14ac:dyDescent="0.25">
      <c r="A291" s="26">
        <f>Feuil1!$G291</f>
        <v>170268</v>
      </c>
      <c r="C291" s="7" t="s">
        <v>221</v>
      </c>
      <c r="D291" t="s">
        <v>391</v>
      </c>
      <c r="E291" t="s">
        <v>103</v>
      </c>
      <c r="G291" s="28">
        <v>170268</v>
      </c>
      <c r="H291" s="55">
        <v>1848</v>
      </c>
      <c r="I291" s="5">
        <v>42825</v>
      </c>
      <c r="K291" s="5"/>
      <c r="U291" s="33" t="e">
        <f>VLOOKUP(A:A,'[1]FA Clients Total'!$A$1:$IV$65536,2,0)</f>
        <v>#N/A</v>
      </c>
      <c r="V291" s="37">
        <f>VLOOKUP(A:A,'[2]FA Clients Total'!$1:$1048576,3,0)</f>
        <v>42849</v>
      </c>
      <c r="W291" s="37">
        <f>VLOOKUP(A:A,'[2]FA Clients Total'!$1:$1048576,3,0)</f>
        <v>42849</v>
      </c>
    </row>
    <row r="292" spans="1:23" ht="23.25" hidden="1" customHeight="1" x14ac:dyDescent="0.25">
      <c r="A292" s="26">
        <f>Feuil1!$G292</f>
        <v>170271</v>
      </c>
      <c r="C292" s="7" t="s">
        <v>392</v>
      </c>
      <c r="D292" t="s">
        <v>393</v>
      </c>
      <c r="E292" t="s">
        <v>97</v>
      </c>
      <c r="G292" s="28">
        <v>170271</v>
      </c>
      <c r="H292" s="55">
        <v>150.80000000000001</v>
      </c>
      <c r="I292" s="5">
        <v>42828</v>
      </c>
      <c r="J292" s="1" t="s">
        <v>19</v>
      </c>
      <c r="K292" s="5">
        <v>42828</v>
      </c>
      <c r="L292" s="1" t="s">
        <v>20</v>
      </c>
      <c r="U292" s="33" t="e">
        <f>VLOOKUP(A:A,'[1]FA Clients Total'!$A$1:$IV$65536,2,0)</f>
        <v>#N/A</v>
      </c>
      <c r="V292" s="37">
        <f>VLOOKUP(A:A,'[2]FA Clients Total'!$1:$1048576,3,0)</f>
        <v>42831</v>
      </c>
      <c r="W292" s="37">
        <f>VLOOKUP(A:A,'[2]FA Clients Total'!$1:$1048576,3,0)</f>
        <v>42831</v>
      </c>
    </row>
    <row r="293" spans="1:23" ht="23.25" hidden="1" customHeight="1" x14ac:dyDescent="0.25">
      <c r="A293" s="26">
        <f>Feuil1!$G293</f>
        <v>170272</v>
      </c>
      <c r="C293" s="7" t="s">
        <v>394</v>
      </c>
      <c r="D293" t="s">
        <v>122</v>
      </c>
      <c r="E293" t="s">
        <v>395</v>
      </c>
      <c r="G293" s="28">
        <v>170272</v>
      </c>
      <c r="H293" s="55">
        <v>450</v>
      </c>
      <c r="I293" s="5">
        <v>42828</v>
      </c>
      <c r="J293" s="1" t="s">
        <v>19</v>
      </c>
      <c r="K293" s="5">
        <v>42829</v>
      </c>
      <c r="L293" s="1" t="s">
        <v>19</v>
      </c>
      <c r="P293" s="9">
        <v>42831</v>
      </c>
      <c r="U293" s="33" t="e">
        <f>VLOOKUP(A:A,'[1]FA Clients Total'!$A$1:$IV$65536,2,0)</f>
        <v>#N/A</v>
      </c>
      <c r="V293" s="37">
        <f>VLOOKUP(A:A,'[2]FA Clients Total'!$1:$1048576,3,0)</f>
        <v>42831</v>
      </c>
      <c r="W293" s="37">
        <f>VLOOKUP(A:A,'[2]FA Clients Total'!$1:$1048576,3,0)</f>
        <v>42831</v>
      </c>
    </row>
    <row r="294" spans="1:23" ht="23.25" hidden="1" customHeight="1" x14ac:dyDescent="0.25">
      <c r="A294" s="26">
        <f>Feuil1!$G294</f>
        <v>170276</v>
      </c>
      <c r="C294" s="7" t="s">
        <v>125</v>
      </c>
      <c r="D294" t="s">
        <v>299</v>
      </c>
      <c r="E294" t="s">
        <v>48</v>
      </c>
      <c r="G294" s="28">
        <v>170276</v>
      </c>
      <c r="H294" s="55">
        <v>2088.5</v>
      </c>
      <c r="I294" s="5">
        <v>42829</v>
      </c>
      <c r="J294" s="1" t="s">
        <v>19</v>
      </c>
      <c r="K294" s="5">
        <v>42829</v>
      </c>
      <c r="L294" s="1" t="s">
        <v>19</v>
      </c>
      <c r="P294" s="9">
        <v>42830</v>
      </c>
      <c r="U294" s="33" t="e">
        <f>VLOOKUP(A:A,'[1]FA Clients Total'!$A$1:$IV$65536,2,0)</f>
        <v>#N/A</v>
      </c>
      <c r="V294" s="37">
        <f>VLOOKUP(A:A,'[2]FA Clients Total'!$1:$1048576,3,0)</f>
        <v>42831</v>
      </c>
      <c r="W294" s="37">
        <f>VLOOKUP(A:A,'[2]FA Clients Total'!$1:$1048576,3,0)</f>
        <v>42831</v>
      </c>
    </row>
    <row r="295" spans="1:23" ht="23.25" hidden="1" customHeight="1" x14ac:dyDescent="0.25">
      <c r="A295" s="26">
        <f>Feuil1!$G295</f>
        <v>170278</v>
      </c>
      <c r="C295" s="7" t="s">
        <v>396</v>
      </c>
      <c r="G295" s="28">
        <v>170278</v>
      </c>
      <c r="H295" s="55">
        <v>445.25</v>
      </c>
      <c r="I295" s="5">
        <v>42829</v>
      </c>
      <c r="K295" s="5"/>
      <c r="U295" s="33" t="e">
        <f>VLOOKUP(A:A,'[1]FA Clients Total'!$A$1:$IV$65536,2,0)</f>
        <v>#N/A</v>
      </c>
      <c r="V295" s="37">
        <f>VLOOKUP(A:A,'[2]FA Clients Total'!$1:$1048576,3,0)</f>
        <v>42836</v>
      </c>
      <c r="W295" s="37">
        <f>VLOOKUP(A:A,'[2]FA Clients Total'!$1:$1048576,3,0)</f>
        <v>42836</v>
      </c>
    </row>
    <row r="296" spans="1:23" ht="23.25" hidden="1" customHeight="1" x14ac:dyDescent="0.25">
      <c r="A296" s="26">
        <f>Feuil1!$G296</f>
        <v>170280</v>
      </c>
      <c r="C296" s="7" t="s">
        <v>128</v>
      </c>
      <c r="E296" t="s">
        <v>397</v>
      </c>
      <c r="G296" s="28">
        <v>170280</v>
      </c>
      <c r="H296" s="55">
        <v>3366</v>
      </c>
      <c r="I296" s="5">
        <v>42829</v>
      </c>
      <c r="K296" s="5"/>
      <c r="U296" s="33" t="e">
        <f>VLOOKUP(A:A,'[1]FA Clients Total'!$A$1:$IV$65536,2,0)</f>
        <v>#N/A</v>
      </c>
      <c r="V296" s="37">
        <f>VLOOKUP(A:A,'[2]FA Clients Total'!$1:$1048576,3,0)</f>
        <v>42853</v>
      </c>
      <c r="W296" s="37">
        <f>VLOOKUP(A:A,'[2]FA Clients Total'!$1:$1048576,3,0)</f>
        <v>42853</v>
      </c>
    </row>
    <row r="297" spans="1:23" ht="23.25" hidden="1" customHeight="1" x14ac:dyDescent="0.25">
      <c r="A297" s="26">
        <f>Feuil1!$G297</f>
        <v>170308</v>
      </c>
      <c r="B297" s="48" t="s">
        <v>228</v>
      </c>
      <c r="C297" s="7" t="s">
        <v>51</v>
      </c>
      <c r="D297" t="s">
        <v>50</v>
      </c>
      <c r="E297" t="s">
        <v>413</v>
      </c>
      <c r="G297" s="28">
        <v>170308</v>
      </c>
      <c r="H297" s="55">
        <v>26818.75</v>
      </c>
      <c r="I297" s="5">
        <v>42829</v>
      </c>
      <c r="J297" s="1" t="s">
        <v>19</v>
      </c>
      <c r="K297" s="5">
        <v>42838</v>
      </c>
      <c r="M297" s="1" t="s">
        <v>19</v>
      </c>
      <c r="N297" s="8" t="s">
        <v>414</v>
      </c>
      <c r="U297" s="33" t="e">
        <f>VLOOKUP(A:A,'[1]FA Clients Total'!$A$1:$IV$65536,2,0)</f>
        <v>#N/A</v>
      </c>
      <c r="V297" s="37">
        <f>VLOOKUP(A:A,'[2]FA Clients Total'!$1:$1048576,3,0)</f>
        <v>42853</v>
      </c>
      <c r="W297" s="37">
        <f>VLOOKUP(A:A,'[2]FA Clients Total'!$1:$1048576,3,0)</f>
        <v>42853</v>
      </c>
    </row>
    <row r="298" spans="1:23" ht="23.25" hidden="1" customHeight="1" x14ac:dyDescent="0.25">
      <c r="A298" s="26">
        <f>Feuil1!$G298</f>
        <v>170281</v>
      </c>
      <c r="C298" s="7" t="s">
        <v>61</v>
      </c>
      <c r="D298" t="s">
        <v>398</v>
      </c>
      <c r="E298" t="s">
        <v>97</v>
      </c>
      <c r="G298" s="28">
        <v>170281</v>
      </c>
      <c r="H298" s="55">
        <v>168</v>
      </c>
      <c r="I298" s="5">
        <v>42829</v>
      </c>
      <c r="J298" s="1" t="s">
        <v>19</v>
      </c>
      <c r="K298" s="5">
        <v>42829</v>
      </c>
      <c r="L298" s="1" t="s">
        <v>19</v>
      </c>
      <c r="P298" s="9">
        <v>42830</v>
      </c>
      <c r="U298" s="33" t="e">
        <f>VLOOKUP(A:A,'[1]FA Clients Total'!$A$1:$IV$65536,2,0)</f>
        <v>#N/A</v>
      </c>
      <c r="V298" s="37">
        <f>VLOOKUP(A:A,'[2]FA Clients Total'!$1:$1048576,3,0)</f>
        <v>42830</v>
      </c>
      <c r="W298" s="37">
        <f>VLOOKUP(A:A,'[2]FA Clients Total'!$1:$1048576,3,0)</f>
        <v>42830</v>
      </c>
    </row>
    <row r="299" spans="1:23" ht="23.25" hidden="1" customHeight="1" x14ac:dyDescent="0.25">
      <c r="A299" s="26">
        <f>Feuil1!$G299</f>
        <v>170282</v>
      </c>
      <c r="C299" s="7" t="s">
        <v>399</v>
      </c>
      <c r="D299" t="s">
        <v>400</v>
      </c>
      <c r="E299" t="s">
        <v>18</v>
      </c>
      <c r="G299" s="28">
        <v>170282</v>
      </c>
      <c r="H299" s="55">
        <v>285.5</v>
      </c>
      <c r="I299" s="5">
        <v>42829</v>
      </c>
      <c r="J299" s="1" t="s">
        <v>19</v>
      </c>
      <c r="K299" s="5">
        <v>42829</v>
      </c>
      <c r="L299" s="1" t="s">
        <v>19</v>
      </c>
      <c r="P299" s="9">
        <v>42830</v>
      </c>
      <c r="U299" s="33" t="e">
        <f>VLOOKUP(A:A,'[1]FA Clients Total'!$A$1:$IV$65536,2,0)</f>
        <v>#N/A</v>
      </c>
      <c r="V299" s="37">
        <f>VLOOKUP(A:A,'[2]FA Clients Total'!$1:$1048576,3,0)</f>
        <v>42830</v>
      </c>
      <c r="W299" s="37">
        <f>VLOOKUP(A:A,'[2]FA Clients Total'!$1:$1048576,3,0)</f>
        <v>42830</v>
      </c>
    </row>
    <row r="300" spans="1:23" ht="23.25" hidden="1" customHeight="1" x14ac:dyDescent="0.25">
      <c r="A300" s="26">
        <f>Feuil1!$G300</f>
        <v>170277</v>
      </c>
      <c r="C300" s="7" t="s">
        <v>401</v>
      </c>
      <c r="D300" t="s">
        <v>329</v>
      </c>
      <c r="E300" t="s">
        <v>18</v>
      </c>
      <c r="G300" s="28">
        <v>170277</v>
      </c>
      <c r="H300" s="55">
        <v>313.3</v>
      </c>
      <c r="I300" s="5">
        <v>42829</v>
      </c>
      <c r="J300" s="1" t="s">
        <v>19</v>
      </c>
      <c r="K300" s="5">
        <v>42829</v>
      </c>
      <c r="L300" s="1" t="s">
        <v>19</v>
      </c>
      <c r="P300" s="9">
        <v>42830</v>
      </c>
      <c r="U300" s="33" t="e">
        <f>VLOOKUP(A:A,'[1]FA Clients Total'!$A$1:$IV$65536,2,0)</f>
        <v>#N/A</v>
      </c>
      <c r="V300" s="37">
        <f>VLOOKUP(A:A,'[2]FA Clients Total'!$1:$1048576,3,0)</f>
        <v>42830</v>
      </c>
      <c r="W300" s="37">
        <f>VLOOKUP(A:A,'[2]FA Clients Total'!$1:$1048576,3,0)</f>
        <v>42830</v>
      </c>
    </row>
    <row r="301" spans="1:23" ht="23.25" hidden="1" customHeight="1" x14ac:dyDescent="0.25">
      <c r="A301" s="26">
        <f>Feuil1!$G301</f>
        <v>170283</v>
      </c>
      <c r="C301" s="7" t="s">
        <v>153</v>
      </c>
      <c r="E301" t="s">
        <v>97</v>
      </c>
      <c r="G301" s="28">
        <v>170283</v>
      </c>
      <c r="H301" s="55">
        <v>158.4</v>
      </c>
      <c r="I301" s="5">
        <v>42830</v>
      </c>
      <c r="J301" s="1" t="s">
        <v>85</v>
      </c>
      <c r="K301" s="5">
        <v>42830</v>
      </c>
      <c r="L301" s="1" t="s">
        <v>85</v>
      </c>
      <c r="P301" s="9">
        <v>42831</v>
      </c>
      <c r="U301" s="33" t="e">
        <f>VLOOKUP(A:A,'[1]FA Clients Total'!$A$1:$IV$65536,2,0)</f>
        <v>#N/A</v>
      </c>
      <c r="V301" s="37">
        <f>VLOOKUP(A:A,'[2]FA Clients Total'!$1:$1048576,3,0)</f>
        <v>42831</v>
      </c>
      <c r="W301" s="37">
        <f>VLOOKUP(A:A,'[2]FA Clients Total'!$1:$1048576,3,0)</f>
        <v>42831</v>
      </c>
    </row>
    <row r="302" spans="1:23" ht="23.25" hidden="1" customHeight="1" x14ac:dyDescent="0.25">
      <c r="A302" s="26">
        <f>Feuil1!$G302</f>
        <v>170286</v>
      </c>
      <c r="C302" s="7" t="s">
        <v>402</v>
      </c>
      <c r="E302" t="s">
        <v>18</v>
      </c>
      <c r="G302" s="28">
        <v>170286</v>
      </c>
      <c r="H302" s="55">
        <v>981.3</v>
      </c>
      <c r="I302" s="5">
        <v>42830</v>
      </c>
      <c r="J302" s="1" t="s">
        <v>19</v>
      </c>
      <c r="K302" s="5">
        <v>42830</v>
      </c>
      <c r="U302" s="33" t="e">
        <f>VLOOKUP(A:A,'[1]FA Clients Total'!$A$1:$IV$65536,2,0)</f>
        <v>#N/A</v>
      </c>
      <c r="V302" s="37">
        <f>VLOOKUP(A:A,'[2]FA Clients Total'!$1:$1048576,3,0)</f>
        <v>42835</v>
      </c>
      <c r="W302" s="37">
        <f>VLOOKUP(A:A,'[2]FA Clients Total'!$1:$1048576,3,0)</f>
        <v>42835</v>
      </c>
    </row>
    <row r="303" spans="1:23" ht="23.25" hidden="1" customHeight="1" x14ac:dyDescent="0.25">
      <c r="A303" s="26">
        <f>Feuil1!$G303</f>
        <v>170285</v>
      </c>
      <c r="C303" s="7" t="s">
        <v>216</v>
      </c>
      <c r="E303" t="s">
        <v>18</v>
      </c>
      <c r="G303" s="28">
        <v>170285</v>
      </c>
      <c r="H303" s="55">
        <v>19</v>
      </c>
      <c r="I303" s="5">
        <v>42830</v>
      </c>
      <c r="J303" s="1" t="s">
        <v>19</v>
      </c>
      <c r="K303" s="5">
        <v>42830</v>
      </c>
      <c r="L303" s="1" t="s">
        <v>19</v>
      </c>
      <c r="P303" s="9">
        <v>42831</v>
      </c>
      <c r="U303" s="33" t="e">
        <f>VLOOKUP(A:A,'[1]FA Clients Total'!$A$1:$IV$65536,2,0)</f>
        <v>#N/A</v>
      </c>
      <c r="V303" s="37">
        <f>VLOOKUP(A:A,'[2]FA Clients Total'!$1:$1048576,3,0)</f>
        <v>42831</v>
      </c>
      <c r="W303" s="37">
        <f>VLOOKUP(A:A,'[2]FA Clients Total'!$1:$1048576,3,0)</f>
        <v>42831</v>
      </c>
    </row>
    <row r="304" spans="1:23" ht="23.25" hidden="1" customHeight="1" x14ac:dyDescent="0.25">
      <c r="A304" s="26">
        <f>Feuil1!$G304</f>
        <v>170287</v>
      </c>
      <c r="C304" s="7" t="s">
        <v>403</v>
      </c>
      <c r="E304" t="s">
        <v>18</v>
      </c>
      <c r="G304" s="28">
        <v>170287</v>
      </c>
      <c r="H304" s="55">
        <v>2700.2</v>
      </c>
      <c r="I304" s="5">
        <v>42830</v>
      </c>
      <c r="J304" s="1" t="s">
        <v>19</v>
      </c>
      <c r="K304" s="5">
        <v>42830</v>
      </c>
      <c r="U304" s="33" t="e">
        <f>VLOOKUP(A:A,'[1]FA Clients Total'!$A$1:$IV$65536,2,0)</f>
        <v>#N/A</v>
      </c>
      <c r="V304" s="37">
        <f>VLOOKUP(A:A,'[2]FA Clients Total'!$1:$1048576,3,0)</f>
        <v>42849</v>
      </c>
      <c r="W304" s="37">
        <f>VLOOKUP(A:A,'[2]FA Clients Total'!$1:$1048576,3,0)</f>
        <v>42849</v>
      </c>
    </row>
    <row r="305" spans="1:23" ht="23.25" hidden="1" customHeight="1" x14ac:dyDescent="0.25">
      <c r="A305" s="26">
        <f>Feuil1!$G305</f>
        <v>170288</v>
      </c>
      <c r="C305" s="7" t="s">
        <v>404</v>
      </c>
      <c r="E305" t="s">
        <v>18</v>
      </c>
      <c r="G305" s="28">
        <v>170288</v>
      </c>
      <c r="H305" s="55">
        <v>481.5</v>
      </c>
      <c r="I305" s="5">
        <v>42830</v>
      </c>
      <c r="J305" s="1" t="s">
        <v>19</v>
      </c>
      <c r="K305" s="5">
        <v>42830</v>
      </c>
      <c r="U305" s="33" t="e">
        <f>VLOOKUP(A:A,'[1]FA Clients Total'!$A$1:$IV$65536,2,0)</f>
        <v>#N/A</v>
      </c>
      <c r="V305" s="37">
        <f>VLOOKUP(A:A,'[2]FA Clients Total'!$1:$1048576,3,0)</f>
        <v>42831</v>
      </c>
      <c r="W305" s="37">
        <f>VLOOKUP(A:A,'[2]FA Clients Total'!$1:$1048576,3,0)</f>
        <v>42831</v>
      </c>
    </row>
    <row r="306" spans="1:23" ht="23.25" hidden="1" customHeight="1" x14ac:dyDescent="0.25">
      <c r="A306" s="26">
        <f>Feuil1!$G306</f>
        <v>170289</v>
      </c>
      <c r="B306" s="48" t="s">
        <v>228</v>
      </c>
      <c r="C306" s="7" t="s">
        <v>61</v>
      </c>
      <c r="E306" t="s">
        <v>18</v>
      </c>
      <c r="G306" s="28">
        <v>170289</v>
      </c>
      <c r="H306" s="55">
        <v>1872.65</v>
      </c>
      <c r="I306" s="5">
        <v>42831</v>
      </c>
      <c r="J306" s="1" t="s">
        <v>19</v>
      </c>
      <c r="K306" s="5">
        <v>42831</v>
      </c>
      <c r="L306" s="1" t="s">
        <v>24</v>
      </c>
      <c r="M306" s="1" t="s">
        <v>19</v>
      </c>
      <c r="N306" s="8" t="s">
        <v>405</v>
      </c>
      <c r="P306" s="8" t="s">
        <v>406</v>
      </c>
      <c r="U306" s="33" t="e">
        <f>VLOOKUP(A:A,'[1]FA Clients Total'!$A$1:$IV$65536,2,0)</f>
        <v>#N/A</v>
      </c>
      <c r="V306" s="37">
        <f>VLOOKUP(A:A,'[2]FA Clients Total'!$1:$1048576,3,0)</f>
        <v>42838</v>
      </c>
      <c r="W306" s="37">
        <f>VLOOKUP(A:A,'[2]FA Clients Total'!$1:$1048576,3,0)</f>
        <v>42838</v>
      </c>
    </row>
    <row r="307" spans="1:23" ht="23.25" hidden="1" customHeight="1" x14ac:dyDescent="0.25">
      <c r="A307" s="26">
        <f>Feuil1!$G307</f>
        <v>170298</v>
      </c>
      <c r="B307" s="48" t="s">
        <v>228</v>
      </c>
      <c r="C307" s="7" t="s">
        <v>346</v>
      </c>
      <c r="E307" t="s">
        <v>18</v>
      </c>
      <c r="G307" s="28">
        <v>170298</v>
      </c>
      <c r="H307" s="55">
        <v>1335.75</v>
      </c>
      <c r="I307" s="5">
        <v>42835</v>
      </c>
      <c r="J307" s="1" t="s">
        <v>19</v>
      </c>
      <c r="K307" s="5">
        <v>42835</v>
      </c>
      <c r="L307" s="1" t="s">
        <v>19</v>
      </c>
      <c r="P307" s="8" t="s">
        <v>406</v>
      </c>
      <c r="U307" s="33" t="e">
        <f>VLOOKUP(A:A,'[1]FA Clients Total'!$A$1:$IV$65536,2,0)</f>
        <v>#N/A</v>
      </c>
      <c r="V307" s="37">
        <f>VLOOKUP(A:A,'[2]FA Clients Total'!$1:$1048576,3,0)</f>
        <v>42836</v>
      </c>
      <c r="W307" s="37">
        <f>VLOOKUP(A:A,'[2]FA Clients Total'!$1:$1048576,3,0)</f>
        <v>42836</v>
      </c>
    </row>
    <row r="308" spans="1:23" ht="23.25" hidden="1" customHeight="1" x14ac:dyDescent="0.25">
      <c r="A308" s="26">
        <f>Feuil1!$G308</f>
        <v>170299</v>
      </c>
      <c r="C308" s="7" t="s">
        <v>220</v>
      </c>
      <c r="E308" t="s">
        <v>18</v>
      </c>
      <c r="G308" s="28">
        <v>170299</v>
      </c>
      <c r="H308" s="55">
        <v>1367.25</v>
      </c>
      <c r="I308" s="5">
        <v>42835</v>
      </c>
      <c r="J308" s="1" t="s">
        <v>19</v>
      </c>
      <c r="K308" s="5">
        <v>42835</v>
      </c>
      <c r="M308" s="1" t="s">
        <v>19</v>
      </c>
      <c r="N308" s="8" t="s">
        <v>405</v>
      </c>
      <c r="P308" s="8" t="s">
        <v>405</v>
      </c>
      <c r="U308" s="33" t="e">
        <f>VLOOKUP(A:A,'[1]FA Clients Total'!$A$1:$IV$65536,2,0)</f>
        <v>#N/A</v>
      </c>
      <c r="V308" s="37">
        <f>VLOOKUP(A:A,'[2]FA Clients Total'!$1:$1048576,3,0)</f>
        <v>42859</v>
      </c>
      <c r="W308" s="37">
        <f>VLOOKUP(A:A,'[2]FA Clients Total'!$1:$1048576,3,0)</f>
        <v>42859</v>
      </c>
    </row>
    <row r="309" spans="1:23" ht="23.25" hidden="1" customHeight="1" x14ac:dyDescent="0.25">
      <c r="A309" s="26">
        <f>Feuil1!$G309</f>
        <v>170300</v>
      </c>
      <c r="C309" s="7" t="s">
        <v>407</v>
      </c>
      <c r="E309" t="s">
        <v>41</v>
      </c>
      <c r="G309" s="28">
        <v>170300</v>
      </c>
      <c r="H309" s="55">
        <v>187.85</v>
      </c>
      <c r="I309" s="5">
        <v>42835</v>
      </c>
      <c r="K309" s="5"/>
      <c r="U309" s="33" t="e">
        <f>VLOOKUP(A:A,'[1]FA Clients Total'!$A$1:$IV$65536,2,0)</f>
        <v>#N/A</v>
      </c>
      <c r="V309" s="37">
        <f>VLOOKUP(A:A,'[2]FA Clients Total'!$1:$1048576,3,0)</f>
        <v>42906</v>
      </c>
      <c r="W309" s="37">
        <f>VLOOKUP(A:A,'[2]FA Clients Total'!$1:$1048576,3,0)</f>
        <v>42906</v>
      </c>
    </row>
    <row r="310" spans="1:23" ht="23.25" hidden="1" customHeight="1" x14ac:dyDescent="0.25">
      <c r="A310" s="26">
        <f>Feuil1!$G310</f>
        <v>170301</v>
      </c>
      <c r="C310" s="7" t="s">
        <v>128</v>
      </c>
      <c r="D310" t="s">
        <v>408</v>
      </c>
      <c r="E310" t="s">
        <v>18</v>
      </c>
      <c r="G310" s="28">
        <v>170301</v>
      </c>
      <c r="H310" s="55">
        <v>994.4</v>
      </c>
      <c r="I310" s="5">
        <v>42835</v>
      </c>
      <c r="J310" s="1" t="s">
        <v>19</v>
      </c>
      <c r="K310" s="5">
        <v>42835</v>
      </c>
      <c r="L310" s="1" t="s">
        <v>19</v>
      </c>
      <c r="P310" s="9">
        <v>42836</v>
      </c>
      <c r="U310" s="33" t="e">
        <f>VLOOKUP(A:A,'[1]FA Clients Total'!$A$1:$IV$65536,2,0)</f>
        <v>#N/A</v>
      </c>
      <c r="V310" s="37">
        <f>VLOOKUP(A:A,'[2]FA Clients Total'!$1:$1048576,3,0)</f>
        <v>42836</v>
      </c>
      <c r="W310" s="37">
        <f>VLOOKUP(A:A,'[2]FA Clients Total'!$1:$1048576,3,0)</f>
        <v>42836</v>
      </c>
    </row>
    <row r="311" spans="1:23" ht="23.25" hidden="1" customHeight="1" x14ac:dyDescent="0.25">
      <c r="A311" s="26">
        <f>Feuil1!$G311</f>
        <v>170302</v>
      </c>
      <c r="C311" s="7" t="s">
        <v>410</v>
      </c>
      <c r="D311" t="s">
        <v>409</v>
      </c>
      <c r="E311" t="s">
        <v>18</v>
      </c>
      <c r="G311" s="28">
        <v>170302</v>
      </c>
      <c r="H311" s="55">
        <v>965.1</v>
      </c>
      <c r="I311" s="5">
        <v>42835</v>
      </c>
      <c r="J311" s="1" t="s">
        <v>19</v>
      </c>
      <c r="K311" s="5">
        <v>42835</v>
      </c>
      <c r="L311" s="1" t="s">
        <v>19</v>
      </c>
      <c r="P311" s="9">
        <v>42837</v>
      </c>
      <c r="U311" s="33" t="e">
        <f>VLOOKUP(A:A,'[1]FA Clients Total'!$A$1:$IV$65536,2,0)</f>
        <v>#N/A</v>
      </c>
      <c r="V311" s="37">
        <f>VLOOKUP(A:A,'[2]FA Clients Total'!$1:$1048576,3,0)</f>
        <v>42838</v>
      </c>
      <c r="W311" s="37">
        <f>VLOOKUP(A:A,'[2]FA Clients Total'!$1:$1048576,3,0)</f>
        <v>42838</v>
      </c>
    </row>
    <row r="312" spans="1:23" ht="23.25" hidden="1" customHeight="1" x14ac:dyDescent="0.25">
      <c r="A312" s="26">
        <f>Feuil1!$G312</f>
        <v>170303</v>
      </c>
      <c r="C312" s="7" t="s">
        <v>410</v>
      </c>
      <c r="D312" t="s">
        <v>409</v>
      </c>
      <c r="E312" t="s">
        <v>18</v>
      </c>
      <c r="G312" s="28">
        <v>170303</v>
      </c>
      <c r="H312" s="55">
        <v>1196.25</v>
      </c>
      <c r="I312" s="5">
        <v>42835</v>
      </c>
      <c r="J312" s="1" t="s">
        <v>19</v>
      </c>
      <c r="K312" s="5">
        <v>42835</v>
      </c>
      <c r="L312" s="1" t="s">
        <v>19</v>
      </c>
      <c r="P312" s="9">
        <v>42837</v>
      </c>
      <c r="U312" s="33" t="e">
        <f>VLOOKUP(A:A,'[1]FA Clients Total'!$A$1:$IV$65536,2,0)</f>
        <v>#N/A</v>
      </c>
      <c r="V312" s="37">
        <f>VLOOKUP(A:A,'[2]FA Clients Total'!$1:$1048576,3,0)</f>
        <v>42844</v>
      </c>
      <c r="W312" s="37">
        <f>VLOOKUP(A:A,'[2]FA Clients Total'!$1:$1048576,3,0)</f>
        <v>42844</v>
      </c>
    </row>
    <row r="313" spans="1:23" ht="23.25" hidden="1" customHeight="1" x14ac:dyDescent="0.25">
      <c r="A313" s="26">
        <f>Feuil1!$G313</f>
        <v>170307</v>
      </c>
      <c r="B313" s="48" t="s">
        <v>228</v>
      </c>
      <c r="C313" s="7" t="s">
        <v>100</v>
      </c>
      <c r="D313" t="s">
        <v>411</v>
      </c>
      <c r="E313" t="s">
        <v>18</v>
      </c>
      <c r="G313" s="28">
        <v>170307</v>
      </c>
      <c r="H313" s="55">
        <v>2637</v>
      </c>
      <c r="I313" s="5">
        <v>42837</v>
      </c>
      <c r="J313" s="1" t="s">
        <v>19</v>
      </c>
      <c r="K313" s="5">
        <v>42838</v>
      </c>
      <c r="L313" s="1" t="s">
        <v>19</v>
      </c>
      <c r="N313" s="8" t="s">
        <v>412</v>
      </c>
      <c r="P313" s="9"/>
      <c r="U313" s="33" t="e">
        <f>VLOOKUP(A:A,'[1]FA Clients Total'!$A$1:$IV$65536,2,0)</f>
        <v>#N/A</v>
      </c>
      <c r="V313" s="37">
        <f>VLOOKUP(A:A,'[2]FA Clients Total'!$1:$1048576,3,0)</f>
        <v>42858</v>
      </c>
      <c r="W313" s="37">
        <f>VLOOKUP(A:A,'[2]FA Clients Total'!$1:$1048576,3,0)</f>
        <v>42858</v>
      </c>
    </row>
    <row r="314" spans="1:23" ht="23.25" hidden="1" customHeight="1" x14ac:dyDescent="0.25">
      <c r="A314" s="26">
        <f>Feuil1!$G314</f>
        <v>170310</v>
      </c>
      <c r="C314" s="7" t="s">
        <v>417</v>
      </c>
      <c r="E314" t="s">
        <v>97</v>
      </c>
      <c r="G314" s="28">
        <v>170310</v>
      </c>
      <c r="H314" s="55">
        <v>75.400000000000006</v>
      </c>
      <c r="I314" s="5">
        <v>42838</v>
      </c>
      <c r="J314" s="1" t="s">
        <v>19</v>
      </c>
      <c r="K314" s="5">
        <v>42838</v>
      </c>
      <c r="M314" s="1" t="s">
        <v>19</v>
      </c>
      <c r="N314" s="9">
        <v>42843</v>
      </c>
      <c r="P314" s="9"/>
      <c r="U314" s="33" t="e">
        <f>VLOOKUP(A:A,'[1]FA Clients Total'!$A$1:$IV$65536,2,0)</f>
        <v>#N/A</v>
      </c>
      <c r="V314" s="37">
        <f>VLOOKUP(A:A,'[2]FA Clients Total'!$1:$1048576,3,0)</f>
        <v>42844</v>
      </c>
      <c r="W314" s="37">
        <f>VLOOKUP(A:A,'[2]FA Clients Total'!$1:$1048576,3,0)</f>
        <v>42844</v>
      </c>
    </row>
    <row r="315" spans="1:23" ht="23.25" hidden="1" customHeight="1" x14ac:dyDescent="0.25">
      <c r="A315" s="26">
        <f>Feuil1!$G315</f>
        <v>170311</v>
      </c>
      <c r="C315" s="7" t="s">
        <v>283</v>
      </c>
      <c r="D315" t="s">
        <v>418</v>
      </c>
      <c r="E315" t="s">
        <v>18</v>
      </c>
      <c r="G315" s="28">
        <v>170311</v>
      </c>
      <c r="H315" s="55">
        <v>1611</v>
      </c>
      <c r="I315" s="5">
        <v>42838</v>
      </c>
      <c r="J315" s="1" t="s">
        <v>85</v>
      </c>
      <c r="K315" s="5">
        <v>42838</v>
      </c>
      <c r="L315" s="1" t="s">
        <v>85</v>
      </c>
      <c r="P315" s="9" t="s">
        <v>419</v>
      </c>
      <c r="U315" s="33" t="e">
        <f>VLOOKUP(A:A,'[1]FA Clients Total'!$A$1:$IV$65536,2,0)</f>
        <v>#N/A</v>
      </c>
      <c r="V315" s="37">
        <f>VLOOKUP(A:A,'[2]FA Clients Total'!$1:$1048576,3,0)</f>
        <v>42850</v>
      </c>
      <c r="W315" s="37">
        <f>VLOOKUP(A:A,'[2]FA Clients Total'!$1:$1048576,3,0)</f>
        <v>42850</v>
      </c>
    </row>
    <row r="316" spans="1:23" ht="23.25" hidden="1" customHeight="1" x14ac:dyDescent="0.25">
      <c r="A316" s="26">
        <f>Feuil1!$G316</f>
        <v>170312</v>
      </c>
      <c r="C316" s="7" t="s">
        <v>420</v>
      </c>
      <c r="E316" t="s">
        <v>18</v>
      </c>
      <c r="G316" s="28">
        <v>170312</v>
      </c>
      <c r="H316" s="55">
        <v>107.5</v>
      </c>
      <c r="I316" s="5">
        <v>42838</v>
      </c>
      <c r="J316" s="1" t="s">
        <v>19</v>
      </c>
      <c r="K316" s="5">
        <v>42838</v>
      </c>
      <c r="L316" s="1" t="s">
        <v>19</v>
      </c>
      <c r="N316" s="9">
        <v>42844</v>
      </c>
      <c r="P316" s="9">
        <v>42844</v>
      </c>
      <c r="U316" s="33" t="e">
        <f>VLOOKUP(A:A,'[1]FA Clients Total'!$A$1:$IV$65536,2,0)</f>
        <v>#N/A</v>
      </c>
      <c r="V316" s="37">
        <f>VLOOKUP(A:A,'[2]FA Clients Total'!$1:$1048576,3,0)</f>
        <v>42851</v>
      </c>
      <c r="W316" s="37">
        <f>VLOOKUP(A:A,'[2]FA Clients Total'!$1:$1048576,3,0)</f>
        <v>42851</v>
      </c>
    </row>
    <row r="317" spans="1:23" ht="23.25" hidden="1" customHeight="1" x14ac:dyDescent="0.25">
      <c r="A317" s="26">
        <f>Feuil1!$G317</f>
        <v>170313</v>
      </c>
      <c r="C317" s="7" t="s">
        <v>421</v>
      </c>
      <c r="D317" t="s">
        <v>422</v>
      </c>
      <c r="E317" t="s">
        <v>48</v>
      </c>
      <c r="G317" s="28">
        <v>170313</v>
      </c>
      <c r="H317" s="55">
        <v>372.4</v>
      </c>
      <c r="I317" s="5">
        <v>42838</v>
      </c>
      <c r="K317" s="5"/>
      <c r="P317" s="9"/>
      <c r="U317" s="33" t="e">
        <f>VLOOKUP(A:A,'[1]FA Clients Total'!$A$1:$IV$65536,2,0)</f>
        <v>#N/A</v>
      </c>
      <c r="V317" s="37">
        <f>VLOOKUP(A:A,'[2]FA Clients Total'!$1:$1048576,3,0)</f>
        <v>42864</v>
      </c>
      <c r="W317" s="37">
        <f>VLOOKUP(A:A,'[2]FA Clients Total'!$1:$1048576,3,0)</f>
        <v>42864</v>
      </c>
    </row>
    <row r="318" spans="1:23" ht="23.25" hidden="1" customHeight="1" x14ac:dyDescent="0.25">
      <c r="A318" s="26">
        <f>Feuil1!$G318</f>
        <v>170314</v>
      </c>
      <c r="C318" s="7" t="s">
        <v>423</v>
      </c>
      <c r="E318" t="s">
        <v>18</v>
      </c>
      <c r="G318" s="28">
        <v>170314</v>
      </c>
      <c r="H318" s="55">
        <v>751.4</v>
      </c>
      <c r="I318" s="5">
        <v>42838</v>
      </c>
      <c r="J318" s="1" t="s">
        <v>19</v>
      </c>
      <c r="K318" s="5">
        <v>42838</v>
      </c>
      <c r="M318" s="1" t="s">
        <v>19</v>
      </c>
      <c r="N318" s="9">
        <v>42844</v>
      </c>
      <c r="P318" s="9" t="s">
        <v>424</v>
      </c>
      <c r="U318" s="33" t="e">
        <f>VLOOKUP(A:A,'[1]FA Clients Total'!$A$1:$IV$65536,2,0)</f>
        <v>#N/A</v>
      </c>
      <c r="V318" s="37">
        <f>VLOOKUP(A:A,'[2]FA Clients Total'!$1:$1048576,3,0)</f>
        <v>42849</v>
      </c>
      <c r="W318" s="37">
        <f>VLOOKUP(A:A,'[2]FA Clients Total'!$1:$1048576,3,0)</f>
        <v>42849</v>
      </c>
    </row>
    <row r="319" spans="1:23" ht="23.25" hidden="1" customHeight="1" x14ac:dyDescent="0.25">
      <c r="A319" s="26">
        <f>Feuil1!$G319</f>
        <v>170315</v>
      </c>
      <c r="C319" s="7" t="s">
        <v>425</v>
      </c>
      <c r="D319" t="s">
        <v>426</v>
      </c>
      <c r="E319" t="s">
        <v>18</v>
      </c>
      <c r="G319" s="28">
        <v>170315</v>
      </c>
      <c r="H319" s="55">
        <v>275.10000000000002</v>
      </c>
      <c r="I319" s="5">
        <v>42838</v>
      </c>
      <c r="J319" s="1" t="s">
        <v>19</v>
      </c>
      <c r="K319" s="5">
        <v>42838</v>
      </c>
      <c r="L319" s="1" t="s">
        <v>20</v>
      </c>
      <c r="M319" s="1" t="s">
        <v>19</v>
      </c>
      <c r="N319" s="9">
        <v>42844</v>
      </c>
      <c r="P319" s="9" t="s">
        <v>424</v>
      </c>
      <c r="U319" s="33" t="e">
        <f>VLOOKUP(A:A,'[1]FA Clients Total'!$A$1:$IV$65536,2,0)</f>
        <v>#N/A</v>
      </c>
      <c r="V319" s="37">
        <f>VLOOKUP(A:A,'[2]FA Clients Total'!$1:$1048576,3,0)</f>
        <v>42838</v>
      </c>
      <c r="W319" s="37">
        <f>VLOOKUP(A:A,'[2]FA Clients Total'!$1:$1048576,3,0)</f>
        <v>42838</v>
      </c>
    </row>
    <row r="320" spans="1:23" ht="23.25" hidden="1" customHeight="1" x14ac:dyDescent="0.25">
      <c r="A320" s="26">
        <f>Feuil1!$G320</f>
        <v>170316</v>
      </c>
      <c r="C320" s="7" t="s">
        <v>94</v>
      </c>
      <c r="D320" t="s">
        <v>427</v>
      </c>
      <c r="E320" t="s">
        <v>48</v>
      </c>
      <c r="G320" s="28">
        <v>170316</v>
      </c>
      <c r="H320" s="55">
        <v>582</v>
      </c>
      <c r="I320" s="5">
        <v>42843</v>
      </c>
      <c r="J320" s="1" t="s">
        <v>19</v>
      </c>
      <c r="K320" s="5">
        <v>42844</v>
      </c>
      <c r="L320" s="1" t="s">
        <v>19</v>
      </c>
      <c r="P320" s="9">
        <v>42849</v>
      </c>
      <c r="U320" s="33" t="e">
        <f>VLOOKUP(A:A,'[1]FA Clients Total'!$A$1:$IV$65536,2,0)</f>
        <v>#N/A</v>
      </c>
      <c r="V320" s="37">
        <f>VLOOKUP(A:A,'[2]FA Clients Total'!$1:$1048576,3,0)</f>
        <v>42851</v>
      </c>
      <c r="W320" s="37">
        <f>VLOOKUP(A:A,'[2]FA Clients Total'!$1:$1048576,3,0)</f>
        <v>42851</v>
      </c>
    </row>
    <row r="321" spans="1:23" ht="23.25" hidden="1" customHeight="1" x14ac:dyDescent="0.25">
      <c r="A321" s="26">
        <f>Feuil1!$G321</f>
        <v>170317</v>
      </c>
      <c r="C321" s="7" t="s">
        <v>428</v>
      </c>
      <c r="E321" t="s">
        <v>18</v>
      </c>
      <c r="G321" s="28">
        <v>170317</v>
      </c>
      <c r="H321" s="55">
        <v>1022.25</v>
      </c>
      <c r="I321" s="5">
        <v>42843</v>
      </c>
      <c r="J321" s="1" t="s">
        <v>19</v>
      </c>
      <c r="K321" s="5">
        <v>42843</v>
      </c>
      <c r="L321" s="1" t="s">
        <v>20</v>
      </c>
      <c r="P321" s="9"/>
      <c r="U321" s="33" t="e">
        <f>VLOOKUP(A:A,'[1]FA Clients Total'!$A$1:$IV$65536,2,0)</f>
        <v>#N/A</v>
      </c>
      <c r="V321" s="37">
        <f>VLOOKUP(A:A,'[2]FA Clients Total'!$1:$1048576,3,0)</f>
        <v>42866</v>
      </c>
      <c r="W321" s="37">
        <f>VLOOKUP(A:A,'[2]FA Clients Total'!$1:$1048576,3,0)</f>
        <v>42866</v>
      </c>
    </row>
    <row r="322" spans="1:23" ht="23.25" hidden="1" customHeight="1" x14ac:dyDescent="0.25">
      <c r="A322" s="26">
        <f>Feuil1!$G322</f>
        <v>170318</v>
      </c>
      <c r="C322" s="7" t="s">
        <v>80</v>
      </c>
      <c r="D322" t="s">
        <v>429</v>
      </c>
      <c r="E322" t="s">
        <v>18</v>
      </c>
      <c r="G322" s="28">
        <v>170318</v>
      </c>
      <c r="H322" s="55">
        <v>168</v>
      </c>
      <c r="I322" s="5">
        <v>42843</v>
      </c>
      <c r="J322" s="1" t="s">
        <v>19</v>
      </c>
      <c r="K322" s="5">
        <v>42843</v>
      </c>
      <c r="L322" s="1" t="s">
        <v>19</v>
      </c>
      <c r="P322" s="9">
        <v>42844</v>
      </c>
      <c r="U322" s="33" t="e">
        <f>VLOOKUP(A:A,'[1]FA Clients Total'!$A$1:$IV$65536,2,0)</f>
        <v>#N/A</v>
      </c>
      <c r="V322" s="37">
        <f>VLOOKUP(A:A,'[2]FA Clients Total'!$1:$1048576,3,0)</f>
        <v>42843</v>
      </c>
      <c r="W322" s="37">
        <f>VLOOKUP(A:A,'[2]FA Clients Total'!$1:$1048576,3,0)</f>
        <v>42843</v>
      </c>
    </row>
    <row r="323" spans="1:23" ht="23.25" hidden="1" customHeight="1" x14ac:dyDescent="0.25">
      <c r="A323" s="26">
        <f>Feuil1!$G323</f>
        <v>170319</v>
      </c>
      <c r="C323" s="7" t="s">
        <v>430</v>
      </c>
      <c r="D323" t="s">
        <v>431</v>
      </c>
      <c r="E323" t="s">
        <v>18</v>
      </c>
      <c r="G323" s="28">
        <v>170319</v>
      </c>
      <c r="H323" s="55">
        <v>489</v>
      </c>
      <c r="I323" s="5">
        <v>42843</v>
      </c>
      <c r="J323" s="1" t="s">
        <v>19</v>
      </c>
      <c r="K323" s="5">
        <v>42843</v>
      </c>
      <c r="L323" s="1" t="s">
        <v>20</v>
      </c>
      <c r="M323" s="1" t="s">
        <v>19</v>
      </c>
      <c r="N323" s="9">
        <v>42844</v>
      </c>
      <c r="P323" s="9">
        <v>42844</v>
      </c>
      <c r="U323" s="33" t="e">
        <f>VLOOKUP(A:A,'[1]FA Clients Total'!$A$1:$IV$65536,2,0)</f>
        <v>#N/A</v>
      </c>
      <c r="V323" s="37">
        <f>VLOOKUP(A:A,'[2]FA Clients Total'!$1:$1048576,3,0)</f>
        <v>42844</v>
      </c>
      <c r="W323" s="37">
        <f>VLOOKUP(A:A,'[2]FA Clients Total'!$1:$1048576,3,0)</f>
        <v>42844</v>
      </c>
    </row>
    <row r="324" spans="1:23" ht="23.25" hidden="1" customHeight="1" x14ac:dyDescent="0.25">
      <c r="A324" s="26">
        <f>Feuil1!$G324</f>
        <v>170320</v>
      </c>
      <c r="C324" s="7" t="s">
        <v>117</v>
      </c>
      <c r="E324" t="s">
        <v>18</v>
      </c>
      <c r="G324" s="28">
        <v>170320</v>
      </c>
      <c r="H324" s="55">
        <v>594.1</v>
      </c>
      <c r="I324" s="5">
        <v>42844</v>
      </c>
      <c r="J324" s="1" t="s">
        <v>19</v>
      </c>
      <c r="K324" s="5">
        <v>42844</v>
      </c>
      <c r="L324" s="1" t="s">
        <v>19</v>
      </c>
      <c r="N324" s="9"/>
      <c r="P324" s="9" t="s">
        <v>432</v>
      </c>
      <c r="U324" s="33" t="e">
        <f>VLOOKUP(A:A,'[1]FA Clients Total'!$A$1:$IV$65536,2,0)</f>
        <v>#N/A</v>
      </c>
      <c r="V324" s="37">
        <f>VLOOKUP(A:A,'[2]FA Clients Total'!$1:$1048576,3,0)</f>
        <v>42858</v>
      </c>
      <c r="W324" s="37">
        <f>VLOOKUP(A:A,'[2]FA Clients Total'!$1:$1048576,3,0)</f>
        <v>42858</v>
      </c>
    </row>
    <row r="325" spans="1:23" ht="23.25" hidden="1" customHeight="1" x14ac:dyDescent="0.25">
      <c r="A325" s="26">
        <f>Feuil1!$G325</f>
        <v>170323</v>
      </c>
      <c r="C325" s="7" t="s">
        <v>433</v>
      </c>
      <c r="E325" t="s">
        <v>97</v>
      </c>
      <c r="G325" s="28">
        <v>170323</v>
      </c>
      <c r="H325" s="55">
        <v>450.5</v>
      </c>
      <c r="I325" s="5">
        <v>42844</v>
      </c>
      <c r="J325" s="1" t="s">
        <v>19</v>
      </c>
      <c r="K325" s="5">
        <v>42844</v>
      </c>
      <c r="L325" s="1" t="s">
        <v>19</v>
      </c>
      <c r="N325" s="9"/>
      <c r="P325" s="9" t="s">
        <v>434</v>
      </c>
      <c r="T325" s="5">
        <v>42844</v>
      </c>
      <c r="U325" s="33" t="e">
        <f>VLOOKUP(A:A,'[1]FA Clients Total'!$A$1:$IV$65536,2,0)</f>
        <v>#N/A</v>
      </c>
      <c r="V325" s="37">
        <f>VLOOKUP(A:A,'[2]FA Clients Total'!$1:$1048576,3,0)</f>
        <v>42842</v>
      </c>
      <c r="W325" s="37">
        <f>VLOOKUP(A:A,'[2]FA Clients Total'!$1:$1048576,3,0)</f>
        <v>42842</v>
      </c>
    </row>
    <row r="326" spans="1:23" ht="23.25" hidden="1" customHeight="1" x14ac:dyDescent="0.25">
      <c r="A326" s="26">
        <f>Feuil1!$G326</f>
        <v>170270</v>
      </c>
      <c r="C326" s="7" t="s">
        <v>435</v>
      </c>
      <c r="E326" t="s">
        <v>18</v>
      </c>
      <c r="G326" s="28">
        <v>170270</v>
      </c>
      <c r="H326" s="55">
        <v>2526.75</v>
      </c>
      <c r="I326" s="5">
        <v>42844</v>
      </c>
      <c r="J326" s="1" t="s">
        <v>19</v>
      </c>
      <c r="K326" s="5">
        <v>42844</v>
      </c>
      <c r="L326" s="1" t="s">
        <v>19</v>
      </c>
      <c r="N326" s="9">
        <v>42844</v>
      </c>
      <c r="P326" s="9">
        <v>42852</v>
      </c>
      <c r="U326" s="33" t="e">
        <f>VLOOKUP(A:A,'[1]FA Clients Total'!$A$1:$IV$65536,2,0)</f>
        <v>#N/A</v>
      </c>
      <c r="V326" s="37">
        <f>VLOOKUP(A:A,'[2]FA Clients Total'!$1:$1048576,3,0)</f>
        <v>42853</v>
      </c>
      <c r="W326" s="37">
        <f>VLOOKUP(A:A,'[2]FA Clients Total'!$1:$1048576,3,0)</f>
        <v>42853</v>
      </c>
    </row>
    <row r="327" spans="1:23" ht="23.25" hidden="1" customHeight="1" x14ac:dyDescent="0.25">
      <c r="A327" s="26">
        <f>Feuil1!$G327</f>
        <v>170325</v>
      </c>
      <c r="C327" s="7" t="s">
        <v>119</v>
      </c>
      <c r="E327" t="s">
        <v>18</v>
      </c>
      <c r="G327" s="28">
        <v>170325</v>
      </c>
      <c r="H327" s="55">
        <v>1640.65</v>
      </c>
      <c r="I327" s="5">
        <v>42844</v>
      </c>
      <c r="J327" s="1" t="s">
        <v>19</v>
      </c>
      <c r="K327" s="5">
        <v>42844</v>
      </c>
      <c r="L327" s="1" t="s">
        <v>19</v>
      </c>
      <c r="N327" s="9"/>
      <c r="P327" s="9">
        <v>42853</v>
      </c>
      <c r="U327" s="33" t="e">
        <f>VLOOKUP(A:A,'[1]FA Clients Total'!$A$1:$IV$65536,2,0)</f>
        <v>#N/A</v>
      </c>
      <c r="V327" s="37">
        <f>VLOOKUP(A:A,'[2]FA Clients Total'!$1:$1048576,3,0)</f>
        <v>42853</v>
      </c>
      <c r="W327" s="37">
        <f>VLOOKUP(A:A,'[2]FA Clients Total'!$1:$1048576,3,0)</f>
        <v>42853</v>
      </c>
    </row>
    <row r="328" spans="1:23" ht="23.25" hidden="1" customHeight="1" x14ac:dyDescent="0.25">
      <c r="A328" s="26">
        <f>Feuil1!$G328</f>
        <v>170322</v>
      </c>
      <c r="C328" s="7" t="s">
        <v>436</v>
      </c>
      <c r="E328" t="s">
        <v>18</v>
      </c>
      <c r="G328" s="28">
        <v>170322</v>
      </c>
      <c r="H328" s="55">
        <v>183.45</v>
      </c>
      <c r="I328" s="5">
        <v>42844</v>
      </c>
      <c r="J328" s="1" t="s">
        <v>19</v>
      </c>
      <c r="K328" s="5">
        <v>42844</v>
      </c>
      <c r="L328" s="1" t="s">
        <v>19</v>
      </c>
      <c r="N328" s="9"/>
      <c r="P328" s="9">
        <v>42846</v>
      </c>
      <c r="U328" s="33" t="e">
        <f>VLOOKUP(A:A,'[1]FA Clients Total'!$A$1:$IV$65536,2,0)</f>
        <v>#N/A</v>
      </c>
      <c r="V328" s="37">
        <f>VLOOKUP(A:A,'[2]FA Clients Total'!$1:$1048576,3,0)</f>
        <v>42839</v>
      </c>
      <c r="W328" s="37">
        <f>VLOOKUP(A:A,'[2]FA Clients Total'!$1:$1048576,3,0)</f>
        <v>42839</v>
      </c>
    </row>
    <row r="329" spans="1:23" ht="23.25" hidden="1" customHeight="1" x14ac:dyDescent="0.25">
      <c r="A329" s="26">
        <f>Feuil1!$G329</f>
        <v>170321</v>
      </c>
      <c r="C329" s="7" t="s">
        <v>437</v>
      </c>
      <c r="E329" t="s">
        <v>18</v>
      </c>
      <c r="G329" s="28">
        <v>170321</v>
      </c>
      <c r="H329" s="55">
        <v>93.8</v>
      </c>
      <c r="I329" s="5">
        <v>42844</v>
      </c>
      <c r="J329" s="1" t="s">
        <v>19</v>
      </c>
      <c r="K329" s="5">
        <v>42844</v>
      </c>
      <c r="L329" s="1" t="s">
        <v>19</v>
      </c>
      <c r="P329" s="9">
        <v>42846</v>
      </c>
      <c r="U329" s="33" t="e">
        <f>VLOOKUP(A:A,'[1]FA Clients Total'!$A$1:$IV$65536,2,0)</f>
        <v>#N/A</v>
      </c>
      <c r="V329" s="37">
        <f>VLOOKUP(A:A,'[2]FA Clients Total'!$1:$1048576,3,0)</f>
        <v>42844</v>
      </c>
      <c r="W329" s="37">
        <f>VLOOKUP(A:A,'[2]FA Clients Total'!$1:$1048576,3,0)</f>
        <v>42844</v>
      </c>
    </row>
    <row r="330" spans="1:23" ht="23.25" hidden="1" customHeight="1" x14ac:dyDescent="0.25">
      <c r="A330" s="26">
        <f>Feuil1!$G330</f>
        <v>170326</v>
      </c>
      <c r="C330" s="7" t="s">
        <v>438</v>
      </c>
      <c r="E330" t="s">
        <v>18</v>
      </c>
      <c r="G330" s="28">
        <v>170326</v>
      </c>
      <c r="H330" s="55">
        <v>558.9</v>
      </c>
      <c r="I330" s="5" t="s">
        <v>439</v>
      </c>
      <c r="J330" s="1" t="s">
        <v>19</v>
      </c>
      <c r="K330" s="5">
        <v>42844</v>
      </c>
      <c r="L330" s="1" t="s">
        <v>19</v>
      </c>
      <c r="N330" s="49" t="s">
        <v>78</v>
      </c>
      <c r="P330" s="9" t="s">
        <v>276</v>
      </c>
      <c r="U330" s="33" t="e">
        <f>VLOOKUP(A:A,'[1]FA Clients Total'!$A$1:$IV$65536,2,0)</f>
        <v>#N/A</v>
      </c>
      <c r="V330" s="37">
        <f>VLOOKUP(A:A,'[2]FA Clients Total'!$1:$1048576,3,0)</f>
        <v>42865</v>
      </c>
      <c r="W330" s="37">
        <f>VLOOKUP(A:A,'[2]FA Clients Total'!$1:$1048576,3,0)</f>
        <v>42865</v>
      </c>
    </row>
    <row r="331" spans="1:23" ht="23.25" hidden="1" customHeight="1" x14ac:dyDescent="0.25">
      <c r="A331" s="26">
        <f>Feuil1!$G331</f>
        <v>170091</v>
      </c>
      <c r="C331" s="7" t="s">
        <v>440</v>
      </c>
      <c r="E331" t="s">
        <v>18</v>
      </c>
      <c r="G331" s="28">
        <v>170091</v>
      </c>
      <c r="H331" s="55">
        <v>200.45</v>
      </c>
      <c r="I331" s="5">
        <v>42845</v>
      </c>
      <c r="J331" s="1" t="s">
        <v>19</v>
      </c>
      <c r="K331" s="5">
        <v>42845</v>
      </c>
      <c r="L331" s="1" t="s">
        <v>19</v>
      </c>
      <c r="P331" s="9" t="s">
        <v>78</v>
      </c>
      <c r="U331" s="33" t="e">
        <f>VLOOKUP(A:A,'[1]FA Clients Total'!$A$1:$IV$65536,2,0)</f>
        <v>#N/A</v>
      </c>
      <c r="V331" s="37">
        <f>VLOOKUP(A:A,'[2]FA Clients Total'!$1:$1048576,3,0)</f>
        <v>42797</v>
      </c>
      <c r="W331" s="37">
        <f>VLOOKUP(A:A,'[2]FA Clients Total'!$1:$1048576,3,0)</f>
        <v>42797</v>
      </c>
    </row>
    <row r="332" spans="1:23" ht="23.25" hidden="1" customHeight="1" x14ac:dyDescent="0.25">
      <c r="A332" s="26">
        <f>Feuil1!$G332</f>
        <v>170157</v>
      </c>
      <c r="C332" s="7" t="s">
        <v>180</v>
      </c>
      <c r="E332" t="s">
        <v>18</v>
      </c>
      <c r="G332" s="28">
        <v>170157</v>
      </c>
      <c r="H332" s="55">
        <v>158.4</v>
      </c>
      <c r="I332" s="5">
        <v>42846</v>
      </c>
      <c r="J332" s="1" t="s">
        <v>19</v>
      </c>
      <c r="K332" s="5">
        <v>42846</v>
      </c>
      <c r="L332" s="1" t="s">
        <v>19</v>
      </c>
      <c r="P332" s="9">
        <v>42849</v>
      </c>
      <c r="U332" s="33" t="e">
        <f>VLOOKUP(A:A,'[1]FA Clients Total'!$A$1:$IV$65536,2,0)</f>
        <v>#N/A</v>
      </c>
      <c r="V332" s="37">
        <f>VLOOKUP(A:A,'[2]FA Clients Total'!$1:$1048576,3,0)</f>
        <v>42849</v>
      </c>
      <c r="W332" s="37">
        <f>VLOOKUP(A:A,'[2]FA Clients Total'!$1:$1048576,3,0)</f>
        <v>42849</v>
      </c>
    </row>
    <row r="333" spans="1:23" ht="23.25" hidden="1" customHeight="1" x14ac:dyDescent="0.25">
      <c r="A333" s="26">
        <f>Feuil1!$G333</f>
        <v>170327</v>
      </c>
      <c r="C333" s="7" t="s">
        <v>443</v>
      </c>
      <c r="E333" t="s">
        <v>97</v>
      </c>
      <c r="G333" s="28">
        <v>170327</v>
      </c>
      <c r="H333" s="55">
        <v>4842.1499999999996</v>
      </c>
      <c r="I333" s="5">
        <v>42849</v>
      </c>
      <c r="J333" s="1" t="s">
        <v>19</v>
      </c>
      <c r="K333" s="5">
        <v>42850</v>
      </c>
      <c r="L333" s="1" t="s">
        <v>20</v>
      </c>
      <c r="M333" s="1" t="s">
        <v>19</v>
      </c>
      <c r="N333" s="8" t="s">
        <v>424</v>
      </c>
      <c r="P333" s="9">
        <v>42850</v>
      </c>
      <c r="Q333" s="8" t="s">
        <v>444</v>
      </c>
      <c r="U333" s="33" t="e">
        <f>VLOOKUP(A:A,'[1]FA Clients Total'!$A$1:$IV$65536,2,0)</f>
        <v>#N/A</v>
      </c>
      <c r="V333" s="37">
        <f>VLOOKUP(A:A,'[2]FA Clients Total'!$1:$1048576,3,0)</f>
        <v>42850</v>
      </c>
      <c r="W333" s="37">
        <f>VLOOKUP(A:A,'[2]FA Clients Total'!$1:$1048576,3,0)</f>
        <v>42850</v>
      </c>
    </row>
    <row r="334" spans="1:23" ht="23.25" hidden="1" customHeight="1" x14ac:dyDescent="0.25">
      <c r="A334" s="26">
        <f>Feuil1!$G334</f>
        <v>170328</v>
      </c>
      <c r="C334" s="7" t="s">
        <v>445</v>
      </c>
      <c r="E334" t="s">
        <v>97</v>
      </c>
      <c r="G334" s="28">
        <v>170328</v>
      </c>
      <c r="H334" s="55">
        <v>813.95</v>
      </c>
      <c r="I334" s="5">
        <v>42849</v>
      </c>
      <c r="J334" s="1" t="s">
        <v>19</v>
      </c>
      <c r="K334" s="5">
        <v>42849</v>
      </c>
      <c r="L334" s="1" t="s">
        <v>19</v>
      </c>
      <c r="P334" s="9">
        <v>42850</v>
      </c>
      <c r="U334" s="33" t="e">
        <f>VLOOKUP(A:A,'[1]FA Clients Total'!$A$1:$IV$65536,2,0)</f>
        <v>#N/A</v>
      </c>
      <c r="V334" s="37">
        <f>VLOOKUP(A:A,'[2]FA Clients Total'!$1:$1048576,3,0)</f>
        <v>42849</v>
      </c>
      <c r="W334" s="37">
        <f>VLOOKUP(A:A,'[2]FA Clients Total'!$1:$1048576,3,0)</f>
        <v>42849</v>
      </c>
    </row>
    <row r="335" spans="1:23" ht="23.25" hidden="1" customHeight="1" x14ac:dyDescent="0.25">
      <c r="A335" s="26">
        <f>Feuil1!$G335</f>
        <v>170235</v>
      </c>
      <c r="C335" s="7" t="s">
        <v>308</v>
      </c>
      <c r="E335" t="s">
        <v>18</v>
      </c>
      <c r="G335" s="28">
        <v>170235</v>
      </c>
      <c r="H335" s="55">
        <v>360</v>
      </c>
      <c r="I335" s="5">
        <v>42849</v>
      </c>
      <c r="J335" s="1" t="s">
        <v>19</v>
      </c>
      <c r="K335" s="5">
        <v>42850</v>
      </c>
      <c r="L335" s="1" t="s">
        <v>20</v>
      </c>
      <c r="M335" s="1" t="s">
        <v>19</v>
      </c>
      <c r="N335" s="8" t="s">
        <v>446</v>
      </c>
      <c r="P335" s="9">
        <v>42850</v>
      </c>
      <c r="Q335" s="8" t="s">
        <v>444</v>
      </c>
      <c r="U335" s="33" t="e">
        <f>VLOOKUP(A:A,'[1]FA Clients Total'!$A$1:$IV$65536,2,0)</f>
        <v>#N/A</v>
      </c>
      <c r="V335" s="37">
        <f>VLOOKUP(A:A,'[2]FA Clients Total'!$1:$1048576,3,0)</f>
        <v>42850</v>
      </c>
      <c r="W335" s="37">
        <f>VLOOKUP(A:A,'[2]FA Clients Total'!$1:$1048576,3,0)</f>
        <v>42850</v>
      </c>
    </row>
    <row r="336" spans="1:23" ht="23.25" hidden="1" customHeight="1" x14ac:dyDescent="0.25">
      <c r="A336" s="26">
        <f>Feuil1!$G336</f>
        <v>170328</v>
      </c>
      <c r="C336" s="7" t="s">
        <v>447</v>
      </c>
      <c r="E336" t="s">
        <v>18</v>
      </c>
      <c r="G336" s="28">
        <v>170328</v>
      </c>
      <c r="H336" s="55">
        <v>287.3</v>
      </c>
      <c r="I336" s="5">
        <v>42849</v>
      </c>
      <c r="J336" s="1" t="s">
        <v>19</v>
      </c>
      <c r="K336" s="5">
        <v>42850</v>
      </c>
      <c r="L336" s="1" t="s">
        <v>19</v>
      </c>
      <c r="P336" s="9">
        <v>42850</v>
      </c>
      <c r="U336" s="33" t="e">
        <f>VLOOKUP(A:A,'[1]FA Clients Total'!$A$1:$IV$65536,2,0)</f>
        <v>#N/A</v>
      </c>
      <c r="V336" s="37">
        <f>VLOOKUP(A:A,'[2]FA Clients Total'!$1:$1048576,3,0)</f>
        <v>42849</v>
      </c>
      <c r="W336" s="37">
        <f>VLOOKUP(A:A,'[2]FA Clients Total'!$1:$1048576,3,0)</f>
        <v>42849</v>
      </c>
    </row>
    <row r="337" spans="1:23" ht="23.25" hidden="1" customHeight="1" x14ac:dyDescent="0.25">
      <c r="A337" s="26">
        <f>Feuil1!$G337</f>
        <v>170075</v>
      </c>
      <c r="C337" s="7" t="s">
        <v>448</v>
      </c>
      <c r="D337" t="s">
        <v>450</v>
      </c>
      <c r="E337" t="s">
        <v>18</v>
      </c>
      <c r="G337" s="28">
        <v>170075</v>
      </c>
      <c r="H337" s="55">
        <v>1066.25</v>
      </c>
      <c r="I337" s="5">
        <v>42849</v>
      </c>
      <c r="J337" s="1" t="s">
        <v>19</v>
      </c>
      <c r="K337" s="5">
        <v>42850</v>
      </c>
      <c r="L337" s="1" t="s">
        <v>19</v>
      </c>
      <c r="P337" s="9" t="s">
        <v>446</v>
      </c>
      <c r="U337" s="33" t="e">
        <f>VLOOKUP(A:A,'[1]FA Clients Total'!$A$1:$IV$65536,2,0)</f>
        <v>#N/A</v>
      </c>
      <c r="V337" s="37">
        <f>VLOOKUP(A:A,'[2]FA Clients Total'!$1:$1048576,3,0)</f>
        <v>42858</v>
      </c>
      <c r="W337" s="37">
        <f>VLOOKUP(A:A,'[2]FA Clients Total'!$1:$1048576,3,0)</f>
        <v>42858</v>
      </c>
    </row>
    <row r="338" spans="1:23" ht="23.25" hidden="1" customHeight="1" x14ac:dyDescent="0.25">
      <c r="A338" s="26">
        <f>Feuil1!$G338</f>
        <v>170245</v>
      </c>
      <c r="C338" s="7" t="s">
        <v>448</v>
      </c>
      <c r="D338" t="s">
        <v>449</v>
      </c>
      <c r="E338" t="s">
        <v>18</v>
      </c>
      <c r="G338" s="28">
        <v>170245</v>
      </c>
      <c r="H338" s="55">
        <v>1613</v>
      </c>
      <c r="I338" s="5">
        <v>42850</v>
      </c>
      <c r="J338" s="1" t="s">
        <v>19</v>
      </c>
      <c r="K338" s="5">
        <v>42850</v>
      </c>
      <c r="L338" s="1" t="s">
        <v>19</v>
      </c>
      <c r="P338" s="9" t="s">
        <v>453</v>
      </c>
      <c r="U338" s="33" t="e">
        <f>VLOOKUP(A:A,'[1]FA Clients Total'!$A$1:$IV$65536,2,0)</f>
        <v>#N/A</v>
      </c>
      <c r="V338" s="37">
        <f>VLOOKUP(A:A,'[2]FA Clients Total'!$1:$1048576,3,0)</f>
        <v>42860</v>
      </c>
      <c r="W338" s="37">
        <f>VLOOKUP(A:A,'[2]FA Clients Total'!$1:$1048576,3,0)</f>
        <v>42860</v>
      </c>
    </row>
    <row r="339" spans="1:23" ht="23.25" hidden="1" customHeight="1" x14ac:dyDescent="0.25">
      <c r="A339" s="26">
        <f>Feuil1!$G339</f>
        <v>170269</v>
      </c>
      <c r="C339" s="7" t="s">
        <v>40</v>
      </c>
      <c r="E339" t="s">
        <v>18</v>
      </c>
      <c r="G339" s="28">
        <v>170269</v>
      </c>
      <c r="H339" s="55">
        <v>1347.5</v>
      </c>
      <c r="I339" s="5">
        <v>42850</v>
      </c>
      <c r="J339" s="1" t="s">
        <v>85</v>
      </c>
      <c r="K339" s="5">
        <v>42850</v>
      </c>
      <c r="L339" s="1" t="s">
        <v>85</v>
      </c>
      <c r="P339" s="9" t="s">
        <v>453</v>
      </c>
      <c r="U339" s="33" t="e">
        <f>VLOOKUP(A:A,'[1]FA Clients Total'!$A$1:$IV$65536,2,0)</f>
        <v>#N/A</v>
      </c>
      <c r="V339" s="37">
        <f>VLOOKUP(A:A,'[2]FA Clients Total'!$1:$1048576,3,0)</f>
        <v>42860</v>
      </c>
      <c r="W339" s="37">
        <f>VLOOKUP(A:A,'[2]FA Clients Total'!$1:$1048576,3,0)</f>
        <v>42860</v>
      </c>
    </row>
    <row r="340" spans="1:23" ht="23.25" hidden="1" customHeight="1" x14ac:dyDescent="0.25">
      <c r="A340" s="26">
        <f>Feuil1!$G340</f>
        <v>170329</v>
      </c>
      <c r="C340" s="7" t="s">
        <v>451</v>
      </c>
      <c r="E340" t="s">
        <v>97</v>
      </c>
      <c r="G340" s="28">
        <v>170329</v>
      </c>
      <c r="H340" s="55">
        <v>287.3</v>
      </c>
      <c r="I340" s="5">
        <v>42849</v>
      </c>
      <c r="J340" s="1" t="s">
        <v>19</v>
      </c>
      <c r="K340" s="5">
        <v>42850</v>
      </c>
      <c r="L340" s="1" t="s">
        <v>19</v>
      </c>
      <c r="P340" s="9" t="s">
        <v>453</v>
      </c>
      <c r="U340" s="33" t="e">
        <f>VLOOKUP(A:A,'[1]FA Clients Total'!$A$1:$IV$65536,2,0)</f>
        <v>#N/A</v>
      </c>
      <c r="V340" s="37">
        <f>VLOOKUP(A:A,'[2]FA Clients Total'!$1:$1048576,3,0)</f>
        <v>42850</v>
      </c>
      <c r="W340" s="37">
        <f>VLOOKUP(A:A,'[2]FA Clients Total'!$1:$1048576,3,0)</f>
        <v>42850</v>
      </c>
    </row>
    <row r="341" spans="1:23" ht="23.25" hidden="1" customHeight="1" x14ac:dyDescent="0.25">
      <c r="A341" s="26">
        <f>Feuil1!$G341</f>
        <v>170235</v>
      </c>
      <c r="C341" s="7" t="s">
        <v>308</v>
      </c>
      <c r="E341" t="s">
        <v>97</v>
      </c>
      <c r="G341" s="28">
        <v>170235</v>
      </c>
      <c r="H341" s="55">
        <v>360</v>
      </c>
      <c r="I341" s="5">
        <v>42849</v>
      </c>
      <c r="J341" s="1" t="s">
        <v>19</v>
      </c>
      <c r="K341" s="5">
        <v>42849</v>
      </c>
      <c r="L341" s="1" t="s">
        <v>19</v>
      </c>
      <c r="P341" s="9">
        <v>42850</v>
      </c>
      <c r="U341" s="33" t="e">
        <f>VLOOKUP(A:A,'[1]FA Clients Total'!$A$1:$IV$65536,2,0)</f>
        <v>#N/A</v>
      </c>
      <c r="V341" s="37">
        <f>VLOOKUP(A:A,'[2]FA Clients Total'!$1:$1048576,3,0)</f>
        <v>42850</v>
      </c>
      <c r="W341" s="37">
        <f>VLOOKUP(A:A,'[2]FA Clients Total'!$1:$1048576,3,0)</f>
        <v>42850</v>
      </c>
    </row>
    <row r="342" spans="1:23" ht="23.25" hidden="1" customHeight="1" x14ac:dyDescent="0.25">
      <c r="A342" s="26">
        <f>Feuil1!$G342</f>
        <v>170157</v>
      </c>
      <c r="C342" s="7" t="s">
        <v>180</v>
      </c>
      <c r="E342" t="s">
        <v>97</v>
      </c>
      <c r="G342" s="28">
        <v>170157</v>
      </c>
      <c r="H342" s="55">
        <v>158.4</v>
      </c>
      <c r="I342" s="5">
        <v>42849</v>
      </c>
      <c r="J342" s="1" t="s">
        <v>19</v>
      </c>
      <c r="K342" s="5" t="s">
        <v>454</v>
      </c>
      <c r="L342" s="1" t="s">
        <v>19</v>
      </c>
      <c r="P342" s="9">
        <v>42850</v>
      </c>
      <c r="U342" s="33" t="e">
        <f>VLOOKUP(A:A,'[1]FA Clients Total'!$A$1:$IV$65536,2,0)</f>
        <v>#N/A</v>
      </c>
      <c r="V342" s="37">
        <f>VLOOKUP(A:A,'[2]FA Clients Total'!$1:$1048576,3,0)</f>
        <v>42849</v>
      </c>
      <c r="W342" s="37">
        <f>VLOOKUP(A:A,'[2]FA Clients Total'!$1:$1048576,3,0)</f>
        <v>42849</v>
      </c>
    </row>
    <row r="343" spans="1:23" ht="23.25" customHeight="1" x14ac:dyDescent="0.25">
      <c r="A343" s="26" t="str">
        <f>Feuil1!$G343</f>
        <v>-</v>
      </c>
      <c r="C343" s="7" t="s">
        <v>51</v>
      </c>
      <c r="D343" t="s">
        <v>653</v>
      </c>
      <c r="E343" t="s">
        <v>41</v>
      </c>
      <c r="G343" s="28" t="s">
        <v>92</v>
      </c>
      <c r="H343" s="55">
        <v>54134.65</v>
      </c>
      <c r="I343" s="5">
        <v>42849</v>
      </c>
      <c r="K343" s="5"/>
      <c r="P343" s="9"/>
      <c r="U343" s="33" t="e">
        <f>VLOOKUP(A:A,'[1]FA Clients Total'!$A$1:$IV$65536,2,0)</f>
        <v>#N/A</v>
      </c>
      <c r="V343" s="37" t="e">
        <f>VLOOKUP(A:A,'[2]FA Clients Total'!$1:$1048576,3,0)</f>
        <v>#N/A</v>
      </c>
      <c r="W343" s="37" t="e">
        <f>VLOOKUP(A:A,'[2]FA Clients Total'!$1:$1048576,3,0)</f>
        <v>#N/A</v>
      </c>
    </row>
    <row r="344" spans="1:23" ht="23.25" hidden="1" customHeight="1" x14ac:dyDescent="0.25">
      <c r="A344" s="26">
        <f>Feuil1!$G344</f>
        <v>170218</v>
      </c>
      <c r="C344" s="7" t="s">
        <v>452</v>
      </c>
      <c r="E344" t="s">
        <v>97</v>
      </c>
      <c r="G344" s="28">
        <v>170218</v>
      </c>
      <c r="H344" s="55">
        <v>1466.3</v>
      </c>
      <c r="I344" s="5">
        <v>42850</v>
      </c>
      <c r="J344" s="1" t="s">
        <v>19</v>
      </c>
      <c r="K344" s="5">
        <v>42850</v>
      </c>
      <c r="L344" s="1" t="s">
        <v>19</v>
      </c>
      <c r="P344" s="9" t="s">
        <v>453</v>
      </c>
      <c r="U344" s="33" t="e">
        <f>VLOOKUP(A:A,'[1]FA Clients Total'!$A$1:$IV$65536,2,0)</f>
        <v>#N/A</v>
      </c>
      <c r="V344" s="37">
        <f>VLOOKUP(A:A,'[2]FA Clients Total'!$1:$1048576,3,0)</f>
        <v>42860</v>
      </c>
      <c r="W344" s="37">
        <f>VLOOKUP(A:A,'[2]FA Clients Total'!$1:$1048576,3,0)</f>
        <v>42860</v>
      </c>
    </row>
    <row r="345" spans="1:23" ht="23.25" hidden="1" customHeight="1" x14ac:dyDescent="0.25">
      <c r="A345" s="26">
        <f>Feuil1!$G345</f>
        <v>170330</v>
      </c>
      <c r="C345" s="7" t="s">
        <v>455</v>
      </c>
      <c r="E345" t="s">
        <v>23</v>
      </c>
      <c r="G345" s="28">
        <v>170330</v>
      </c>
      <c r="H345" s="55">
        <v>2910</v>
      </c>
      <c r="I345" s="5">
        <v>42851</v>
      </c>
      <c r="K345" s="5"/>
      <c r="P345" s="9"/>
      <c r="U345" s="33" t="e">
        <f>VLOOKUP(A:A,'[1]FA Clients Total'!$A$1:$IV$65536,2,0)</f>
        <v>#N/A</v>
      </c>
      <c r="V345" s="37">
        <f>VLOOKUP(A:A,'[2]FA Clients Total'!$1:$1048576,3,0)</f>
        <v>42895</v>
      </c>
      <c r="W345" s="37">
        <f>VLOOKUP(A:A,'[2]FA Clients Total'!$1:$1048576,3,0)</f>
        <v>42895</v>
      </c>
    </row>
    <row r="346" spans="1:23" ht="23.25" hidden="1" customHeight="1" x14ac:dyDescent="0.25">
      <c r="A346" s="26" t="str">
        <f>Feuil1!$G346</f>
        <v>-</v>
      </c>
      <c r="C346" s="7" t="s">
        <v>456</v>
      </c>
      <c r="E346" t="s">
        <v>459</v>
      </c>
      <c r="G346" s="28" t="s">
        <v>92</v>
      </c>
      <c r="I346" s="5">
        <v>42852</v>
      </c>
      <c r="K346" s="5"/>
      <c r="P346" s="9"/>
      <c r="S346" s="1" t="s">
        <v>19</v>
      </c>
      <c r="U346" s="33" t="e">
        <f>VLOOKUP(A:A,'[1]FA Clients Total'!$A$1:$IV$65536,2,0)</f>
        <v>#N/A</v>
      </c>
      <c r="V346" s="37" t="e">
        <f>VLOOKUP(A:A,'[2]FA Clients Total'!$1:$1048576,3,0)</f>
        <v>#N/A</v>
      </c>
      <c r="W346" s="37" t="e">
        <f>VLOOKUP(A:A,'[2]FA Clients Total'!$1:$1048576,3,0)</f>
        <v>#N/A</v>
      </c>
    </row>
    <row r="347" spans="1:23" ht="23.25" hidden="1" customHeight="1" x14ac:dyDescent="0.25">
      <c r="A347" s="26">
        <f>Feuil1!$G347</f>
        <v>170331</v>
      </c>
      <c r="C347" s="7" t="s">
        <v>460</v>
      </c>
      <c r="E347" t="s">
        <v>97</v>
      </c>
      <c r="G347" s="28">
        <v>170331</v>
      </c>
      <c r="H347" s="55">
        <v>255.8</v>
      </c>
      <c r="I347" s="5">
        <v>42852</v>
      </c>
      <c r="J347" s="1" t="s">
        <v>19</v>
      </c>
      <c r="K347" s="5">
        <v>42852</v>
      </c>
      <c r="M347" s="1" t="s">
        <v>19</v>
      </c>
      <c r="N347" s="8" t="s">
        <v>457</v>
      </c>
      <c r="P347" s="9" t="s">
        <v>458</v>
      </c>
      <c r="U347" s="33" t="e">
        <f>VLOOKUP(A:A,'[1]FA Clients Total'!$A$1:$IV$65536,2,0)</f>
        <v>#N/A</v>
      </c>
      <c r="V347" s="37">
        <f>VLOOKUP(A:A,'[2]FA Clients Total'!$1:$1048576,3,0)</f>
        <v>42878</v>
      </c>
      <c r="W347" s="37">
        <f>VLOOKUP(A:A,'[2]FA Clients Total'!$1:$1048576,3,0)</f>
        <v>42878</v>
      </c>
    </row>
    <row r="348" spans="1:23" ht="23.25" hidden="1" customHeight="1" x14ac:dyDescent="0.25">
      <c r="A348" s="26">
        <f>Feuil1!$G348</f>
        <v>170333</v>
      </c>
      <c r="C348" s="7" t="s">
        <v>435</v>
      </c>
      <c r="E348" t="s">
        <v>18</v>
      </c>
      <c r="G348" s="28">
        <v>170333</v>
      </c>
      <c r="H348" s="55">
        <v>23411.05</v>
      </c>
      <c r="I348" s="5">
        <v>42838</v>
      </c>
      <c r="J348" s="1" t="s">
        <v>19</v>
      </c>
      <c r="K348" s="5">
        <v>42852</v>
      </c>
      <c r="M348" s="1" t="s">
        <v>85</v>
      </c>
      <c r="N348" s="8" t="s">
        <v>78</v>
      </c>
      <c r="P348" s="9" t="s">
        <v>78</v>
      </c>
      <c r="U348" s="33" t="e">
        <f>VLOOKUP(A:A,'[1]FA Clients Total'!$A$1:$IV$65536,2,0)</f>
        <v>#N/A</v>
      </c>
      <c r="V348" s="37">
        <f>VLOOKUP(A:A,'[2]FA Clients Total'!$1:$1048576,3,0)</f>
        <v>42895</v>
      </c>
      <c r="W348" s="37">
        <f>VLOOKUP(A:A,'[2]FA Clients Total'!$1:$1048576,3,0)</f>
        <v>42895</v>
      </c>
    </row>
    <row r="349" spans="1:23" ht="23.25" hidden="1" customHeight="1" x14ac:dyDescent="0.25">
      <c r="A349" s="26">
        <f>Feuil1!$G349</f>
        <v>170309</v>
      </c>
      <c r="C349" s="7" t="s">
        <v>416</v>
      </c>
      <c r="E349" t="s">
        <v>48</v>
      </c>
      <c r="G349" s="28">
        <v>170309</v>
      </c>
      <c r="H349" s="55">
        <v>23411.05</v>
      </c>
      <c r="I349" s="5">
        <v>42838</v>
      </c>
      <c r="J349" s="1" t="s">
        <v>19</v>
      </c>
      <c r="K349" s="5">
        <v>42852</v>
      </c>
      <c r="M349" s="1" t="s">
        <v>85</v>
      </c>
      <c r="N349" s="8" t="s">
        <v>457</v>
      </c>
      <c r="P349" s="9" t="s">
        <v>458</v>
      </c>
      <c r="U349" s="33" t="e">
        <f>VLOOKUP(A:A,'[1]FA Clients Total'!$A$1:$IV$65536,2,0)</f>
        <v>#N/A</v>
      </c>
      <c r="V349" s="37">
        <f>VLOOKUP(A:A,'[2]FA Clients Total'!$1:$1048576,3,0)</f>
        <v>42895</v>
      </c>
      <c r="W349" s="37">
        <f>VLOOKUP(A:A,'[2]FA Clients Total'!$1:$1048576,3,0)</f>
        <v>42895</v>
      </c>
    </row>
    <row r="350" spans="1:23" ht="23.25" hidden="1" customHeight="1" x14ac:dyDescent="0.25">
      <c r="A350" s="26">
        <f>Feuil1!$G350</f>
        <v>170334</v>
      </c>
      <c r="C350" s="7" t="s">
        <v>461</v>
      </c>
      <c r="E350" t="s">
        <v>18</v>
      </c>
      <c r="G350" s="28">
        <v>170334</v>
      </c>
      <c r="H350" s="55">
        <v>184.25</v>
      </c>
      <c r="I350" s="5">
        <v>42852</v>
      </c>
      <c r="J350" s="1" t="s">
        <v>19</v>
      </c>
      <c r="K350" s="5">
        <v>42852</v>
      </c>
      <c r="L350" s="1" t="s">
        <v>19</v>
      </c>
      <c r="P350" s="9">
        <v>42858</v>
      </c>
      <c r="U350" s="33" t="e">
        <f>VLOOKUP(A:A,'[1]FA Clients Total'!$A$1:$IV$65536,2,0)</f>
        <v>#N/A</v>
      </c>
      <c r="V350" s="37">
        <f>VLOOKUP(A:A,'[2]FA Clients Total'!$1:$1048576,3,0)</f>
        <v>42851</v>
      </c>
      <c r="W350" s="37">
        <f>VLOOKUP(A:A,'[2]FA Clients Total'!$1:$1048576,3,0)</f>
        <v>42851</v>
      </c>
    </row>
    <row r="351" spans="1:23" ht="23.25" hidden="1" customHeight="1" x14ac:dyDescent="0.25">
      <c r="A351" s="26">
        <f>Feuil1!$G351</f>
        <v>170335</v>
      </c>
      <c r="C351" s="7" t="s">
        <v>462</v>
      </c>
      <c r="E351" t="s">
        <v>18</v>
      </c>
      <c r="G351" s="28">
        <v>170335</v>
      </c>
      <c r="H351" s="55">
        <v>238.4</v>
      </c>
      <c r="I351" s="5">
        <v>42853</v>
      </c>
      <c r="J351" s="1" t="s">
        <v>19</v>
      </c>
      <c r="K351" s="5">
        <v>42852</v>
      </c>
      <c r="L351" s="1" t="s">
        <v>19</v>
      </c>
      <c r="P351" s="9">
        <v>42858</v>
      </c>
      <c r="U351" s="33" t="e">
        <f>VLOOKUP(A:A,'[1]FA Clients Total'!$A$1:$IV$65536,2,0)</f>
        <v>#N/A</v>
      </c>
      <c r="V351" s="37">
        <f>VLOOKUP(A:A,'[2]FA Clients Total'!$1:$1048576,3,0)</f>
        <v>42857</v>
      </c>
      <c r="W351" s="37">
        <f>VLOOKUP(A:A,'[2]FA Clients Total'!$1:$1048576,3,0)</f>
        <v>42857</v>
      </c>
    </row>
    <row r="352" spans="1:23" ht="23.25" hidden="1" customHeight="1" x14ac:dyDescent="0.25">
      <c r="A352" s="26">
        <f>Feuil1!$G352</f>
        <v>170336</v>
      </c>
      <c r="C352" s="7" t="s">
        <v>463</v>
      </c>
      <c r="E352" t="s">
        <v>18</v>
      </c>
      <c r="G352" s="28">
        <v>170336</v>
      </c>
      <c r="H352" s="55">
        <v>1609.5</v>
      </c>
      <c r="I352" s="5">
        <v>42853</v>
      </c>
      <c r="K352" s="5"/>
      <c r="P352" s="9"/>
      <c r="U352" s="33" t="e">
        <f>VLOOKUP(A:A,'[1]FA Clients Total'!$A$1:$IV$65536,2,0)</f>
        <v>#N/A</v>
      </c>
      <c r="V352" s="37">
        <f>VLOOKUP(A:A,'[2]FA Clients Total'!$1:$1048576,3,0)</f>
        <v>42866</v>
      </c>
      <c r="W352" s="37">
        <f>VLOOKUP(A:A,'[2]FA Clients Total'!$1:$1048576,3,0)</f>
        <v>42866</v>
      </c>
    </row>
    <row r="353" spans="1:23" ht="23.25" hidden="1" customHeight="1" x14ac:dyDescent="0.25">
      <c r="A353" s="26">
        <f>Feuil1!$G353</f>
        <v>170337</v>
      </c>
      <c r="C353" s="7" t="s">
        <v>183</v>
      </c>
      <c r="E353" t="s">
        <v>18</v>
      </c>
      <c r="G353" s="28">
        <v>170337</v>
      </c>
      <c r="H353" s="55">
        <v>861.9</v>
      </c>
      <c r="I353" s="5">
        <v>42853</v>
      </c>
      <c r="J353" s="1" t="s">
        <v>19</v>
      </c>
      <c r="K353" s="5">
        <v>42853</v>
      </c>
      <c r="L353" s="1" t="s">
        <v>19</v>
      </c>
      <c r="P353" s="9">
        <v>42853</v>
      </c>
      <c r="U353" s="33" t="e">
        <f>VLOOKUP(A:A,'[1]FA Clients Total'!$A$1:$IV$65536,2,0)</f>
        <v>#N/A</v>
      </c>
      <c r="V353" s="37">
        <f>VLOOKUP(A:A,'[2]FA Clients Total'!$1:$1048576,3,0)</f>
        <v>42856</v>
      </c>
      <c r="W353" s="37">
        <f>VLOOKUP(A:A,'[2]FA Clients Total'!$1:$1048576,3,0)</f>
        <v>42856</v>
      </c>
    </row>
    <row r="354" spans="1:23" ht="23.25" hidden="1" customHeight="1" x14ac:dyDescent="0.25">
      <c r="A354" s="26">
        <f>Feuil1!$G354</f>
        <v>170338</v>
      </c>
      <c r="C354" s="7" t="s">
        <v>464</v>
      </c>
      <c r="E354" t="s">
        <v>18</v>
      </c>
      <c r="G354" s="28">
        <v>170338</v>
      </c>
      <c r="H354" s="55">
        <v>1170.45</v>
      </c>
      <c r="I354" s="5">
        <v>42797</v>
      </c>
      <c r="J354" s="1" t="s">
        <v>19</v>
      </c>
      <c r="K354" s="5">
        <v>42797</v>
      </c>
      <c r="L354" s="1" t="s">
        <v>19</v>
      </c>
      <c r="P354" s="9" t="s">
        <v>276</v>
      </c>
      <c r="U354" s="33" t="e">
        <f>VLOOKUP(A:A,'[1]FA Clients Total'!$A$1:$IV$65536,2,0)</f>
        <v>#N/A</v>
      </c>
      <c r="V354" s="37">
        <f>VLOOKUP(A:A,'[2]FA Clients Total'!$1:$1048576,3,0)</f>
        <v>42864</v>
      </c>
      <c r="W354" s="37">
        <f>VLOOKUP(A:A,'[2]FA Clients Total'!$1:$1048576,3,0)</f>
        <v>42864</v>
      </c>
    </row>
    <row r="355" spans="1:23" ht="23.25" hidden="1" customHeight="1" x14ac:dyDescent="0.25">
      <c r="A355" s="26">
        <f>Feuil1!$G355</f>
        <v>170313</v>
      </c>
      <c r="C355" s="7" t="s">
        <v>421</v>
      </c>
      <c r="E355" t="s">
        <v>18</v>
      </c>
      <c r="G355" s="28">
        <v>170313</v>
      </c>
      <c r="H355" s="55">
        <v>735.75</v>
      </c>
      <c r="I355" s="5">
        <v>42796</v>
      </c>
      <c r="J355" s="1" t="s">
        <v>19</v>
      </c>
      <c r="K355" s="5">
        <v>42796</v>
      </c>
      <c r="L355" s="1" t="s">
        <v>19</v>
      </c>
      <c r="P355" s="9" t="s">
        <v>276</v>
      </c>
      <c r="U355" s="33" t="e">
        <f>VLOOKUP(A:A,'[1]FA Clients Total'!$A$1:$IV$65536,2,0)</f>
        <v>#N/A</v>
      </c>
      <c r="V355" s="37">
        <f>VLOOKUP(A:A,'[2]FA Clients Total'!$1:$1048576,3,0)</f>
        <v>42864</v>
      </c>
      <c r="W355" s="37">
        <f>VLOOKUP(A:A,'[2]FA Clients Total'!$1:$1048576,3,0)</f>
        <v>42864</v>
      </c>
    </row>
    <row r="356" spans="1:23" ht="23.25" hidden="1" customHeight="1" x14ac:dyDescent="0.25">
      <c r="A356" s="26">
        <f>Feuil1!$G356</f>
        <v>170340</v>
      </c>
      <c r="C356" s="7" t="s">
        <v>284</v>
      </c>
      <c r="E356" t="s">
        <v>97</v>
      </c>
      <c r="G356" s="28">
        <v>170340</v>
      </c>
      <c r="H356" s="55">
        <v>46.8</v>
      </c>
      <c r="I356" s="5">
        <v>42797</v>
      </c>
      <c r="J356" s="1" t="s">
        <v>19</v>
      </c>
      <c r="K356" s="5">
        <v>42797</v>
      </c>
      <c r="M356" s="1" t="s">
        <v>19</v>
      </c>
      <c r="P356" s="9" t="s">
        <v>276</v>
      </c>
      <c r="U356" s="33" t="e">
        <f>VLOOKUP(A:A,'[1]FA Clients Total'!$A$1:$IV$65536,2,0)</f>
        <v>#N/A</v>
      </c>
      <c r="V356" s="37">
        <f>VLOOKUP(A:A,'[2]FA Clients Total'!$1:$1048576,3,0)</f>
        <v>42864</v>
      </c>
      <c r="W356" s="37">
        <f>VLOOKUP(A:A,'[2]FA Clients Total'!$1:$1048576,3,0)</f>
        <v>42864</v>
      </c>
    </row>
    <row r="357" spans="1:23" ht="23.25" hidden="1" customHeight="1" x14ac:dyDescent="0.25">
      <c r="A357" s="26">
        <f>Feuil1!$G357</f>
        <v>170339</v>
      </c>
      <c r="C357" s="7" t="s">
        <v>125</v>
      </c>
      <c r="E357" t="s">
        <v>48</v>
      </c>
      <c r="G357" s="28">
        <v>170339</v>
      </c>
      <c r="H357" s="55">
        <v>11960.25</v>
      </c>
      <c r="I357" s="5">
        <v>42797</v>
      </c>
      <c r="J357" s="1" t="s">
        <v>19</v>
      </c>
      <c r="K357" s="5">
        <v>42859</v>
      </c>
      <c r="P357" s="9"/>
      <c r="U357" s="33" t="e">
        <f>VLOOKUP(A:A,'[1]FA Clients Total'!$A$1:$IV$65536,2,0)</f>
        <v>#N/A</v>
      </c>
      <c r="V357" s="37">
        <f>VLOOKUP(A:A,'[2]FA Clients Total'!$1:$1048576,3,0)</f>
        <v>42866</v>
      </c>
      <c r="W357" s="37">
        <f>VLOOKUP(A:A,'[2]FA Clients Total'!$1:$1048576,3,0)</f>
        <v>42866</v>
      </c>
    </row>
    <row r="358" spans="1:23" ht="23.25" hidden="1" customHeight="1" x14ac:dyDescent="0.25">
      <c r="A358" s="26">
        <f>Feuil1!$G358</f>
        <v>170341</v>
      </c>
      <c r="C358" s="7" t="s">
        <v>465</v>
      </c>
      <c r="E358" t="s">
        <v>103</v>
      </c>
      <c r="G358" s="28">
        <v>170341</v>
      </c>
      <c r="H358" s="55">
        <v>3854.6</v>
      </c>
      <c r="I358" s="5">
        <v>42859</v>
      </c>
      <c r="K358" s="5"/>
      <c r="P358" s="9"/>
      <c r="U358" s="33" t="e">
        <f>VLOOKUP(A:A,'[1]FA Clients Total'!$A$1:$IV$65536,2,0)</f>
        <v>#N/A</v>
      </c>
      <c r="V358" s="37">
        <f>VLOOKUP(A:A,'[2]FA Clients Total'!$1:$1048576,3,0)</f>
        <v>42894</v>
      </c>
      <c r="W358" s="37">
        <f>VLOOKUP(A:A,'[2]FA Clients Total'!$1:$1048576,3,0)</f>
        <v>42894</v>
      </c>
    </row>
    <row r="359" spans="1:23" ht="23.25" hidden="1" customHeight="1" x14ac:dyDescent="0.25">
      <c r="A359" s="26">
        <f>Feuil1!$G359</f>
        <v>170342</v>
      </c>
      <c r="C359" s="7" t="s">
        <v>463</v>
      </c>
      <c r="E359" t="s">
        <v>18</v>
      </c>
      <c r="G359" s="28">
        <v>170342</v>
      </c>
      <c r="H359" s="55">
        <v>478</v>
      </c>
      <c r="I359" s="5">
        <v>42859</v>
      </c>
      <c r="J359" s="1" t="s">
        <v>19</v>
      </c>
      <c r="K359" s="5">
        <v>42859</v>
      </c>
      <c r="O359" s="8" t="s">
        <v>466</v>
      </c>
      <c r="P359" s="9"/>
      <c r="U359" s="33" t="e">
        <f>VLOOKUP(A:A,'[1]FA Clients Total'!$A$1:$IV$65536,2,0)</f>
        <v>#N/A</v>
      </c>
      <c r="V359" s="37">
        <f>VLOOKUP(A:A,'[2]FA Clients Total'!$1:$1048576,3,0)</f>
        <v>42866</v>
      </c>
      <c r="W359" s="37">
        <f>VLOOKUP(A:A,'[2]FA Clients Total'!$1:$1048576,3,0)</f>
        <v>42866</v>
      </c>
    </row>
    <row r="360" spans="1:23" ht="23.25" hidden="1" customHeight="1" x14ac:dyDescent="0.25">
      <c r="A360" s="26">
        <f>Feuil1!$G360</f>
        <v>170343</v>
      </c>
      <c r="C360" s="7" t="s">
        <v>467</v>
      </c>
      <c r="E360" t="s">
        <v>41</v>
      </c>
      <c r="G360" s="28">
        <v>170343</v>
      </c>
      <c r="H360" s="55">
        <v>1204.6500000000001</v>
      </c>
      <c r="I360" s="5">
        <v>42859</v>
      </c>
      <c r="J360" s="1" t="s">
        <v>19</v>
      </c>
      <c r="K360" s="5">
        <v>42874</v>
      </c>
      <c r="L360" s="1" t="s">
        <v>19</v>
      </c>
      <c r="P360" s="9"/>
      <c r="U360" s="33" t="e">
        <f>VLOOKUP(A:A,'[1]FA Clients Total'!$A$1:$IV$65536,2,0)</f>
        <v>#N/A</v>
      </c>
      <c r="V360" s="37">
        <f>VLOOKUP(A:A,'[2]FA Clients Total'!$1:$1048576,3,0)</f>
        <v>42885</v>
      </c>
      <c r="W360" s="37">
        <f>VLOOKUP(A:A,'[2]FA Clients Total'!$1:$1048576,3,0)</f>
        <v>42885</v>
      </c>
    </row>
    <row r="361" spans="1:23" ht="23.25" hidden="1" customHeight="1" x14ac:dyDescent="0.25">
      <c r="A361" s="26">
        <f>Feuil1!$G361</f>
        <v>170344</v>
      </c>
      <c r="C361" s="7" t="s">
        <v>217</v>
      </c>
      <c r="E361" t="s">
        <v>18</v>
      </c>
      <c r="G361" s="28">
        <v>170344</v>
      </c>
      <c r="H361" s="55">
        <v>894</v>
      </c>
      <c r="I361" s="5">
        <v>42859</v>
      </c>
      <c r="J361" s="1" t="s">
        <v>19</v>
      </c>
      <c r="K361" s="5">
        <v>42859</v>
      </c>
      <c r="L361" s="1" t="s">
        <v>468</v>
      </c>
      <c r="P361" s="9"/>
      <c r="U361" s="33" t="e">
        <f>VLOOKUP(A:A,'[1]FA Clients Total'!$A$1:$IV$65536,2,0)</f>
        <v>#N/A</v>
      </c>
      <c r="V361" s="37">
        <f>VLOOKUP(A:A,'[2]FA Clients Total'!$1:$1048576,3,0)</f>
        <v>42866</v>
      </c>
      <c r="W361" s="37">
        <f>VLOOKUP(A:A,'[2]FA Clients Total'!$1:$1048576,3,0)</f>
        <v>42866</v>
      </c>
    </row>
    <row r="362" spans="1:23" ht="23.25" hidden="1" customHeight="1" x14ac:dyDescent="0.25">
      <c r="A362" s="26">
        <f>Feuil1!$G362</f>
        <v>170345</v>
      </c>
      <c r="C362" s="7" t="s">
        <v>217</v>
      </c>
      <c r="E362" t="s">
        <v>18</v>
      </c>
      <c r="G362" s="28">
        <v>170345</v>
      </c>
      <c r="H362" s="55">
        <v>99.7</v>
      </c>
      <c r="I362" s="5">
        <v>42859</v>
      </c>
      <c r="J362" s="1" t="s">
        <v>19</v>
      </c>
      <c r="K362" s="5">
        <v>42859</v>
      </c>
      <c r="P362" s="9"/>
      <c r="U362" s="33" t="e">
        <f>VLOOKUP(A:A,'[1]FA Clients Total'!$A$1:$IV$65536,2,0)</f>
        <v>#N/A</v>
      </c>
      <c r="V362" s="37">
        <f>VLOOKUP(A:A,'[2]FA Clients Total'!$1:$1048576,3,0)</f>
        <v>42866</v>
      </c>
      <c r="W362" s="37">
        <f>VLOOKUP(A:A,'[2]FA Clients Total'!$1:$1048576,3,0)</f>
        <v>42866</v>
      </c>
    </row>
    <row r="363" spans="1:23" ht="23.25" hidden="1" customHeight="1" x14ac:dyDescent="0.25">
      <c r="A363" s="26">
        <f>Feuil1!$G363</f>
        <v>170346</v>
      </c>
      <c r="C363" s="7" t="s">
        <v>469</v>
      </c>
      <c r="E363" t="s">
        <v>18</v>
      </c>
      <c r="G363" s="28">
        <v>170346</v>
      </c>
      <c r="H363" s="55">
        <v>552.75</v>
      </c>
      <c r="I363" s="5">
        <v>42859</v>
      </c>
      <c r="J363" s="1" t="s">
        <v>19</v>
      </c>
      <c r="K363" s="5">
        <v>42859</v>
      </c>
      <c r="L363" s="1" t="s">
        <v>19</v>
      </c>
      <c r="P363" s="9"/>
      <c r="U363" s="33" t="e">
        <f>VLOOKUP(A:A,'[1]FA Clients Total'!$A$1:$IV$65536,2,0)</f>
        <v>#N/A</v>
      </c>
      <c r="V363" s="37">
        <f>VLOOKUP(A:A,'[2]FA Clients Total'!$1:$1048576,3,0)</f>
        <v>42864</v>
      </c>
      <c r="W363" s="37">
        <f>VLOOKUP(A:A,'[2]FA Clients Total'!$1:$1048576,3,0)</f>
        <v>42864</v>
      </c>
    </row>
    <row r="364" spans="1:23" ht="23.25" hidden="1" customHeight="1" x14ac:dyDescent="0.25">
      <c r="A364" s="26">
        <f>Feuil1!$G364</f>
        <v>170347</v>
      </c>
      <c r="C364" s="7" t="s">
        <v>283</v>
      </c>
      <c r="E364" t="s">
        <v>18</v>
      </c>
      <c r="G364" s="28">
        <v>170347</v>
      </c>
      <c r="H364" s="55">
        <v>4834.8999999999996</v>
      </c>
      <c r="I364" s="5">
        <v>42860</v>
      </c>
      <c r="J364" s="1" t="s">
        <v>19</v>
      </c>
      <c r="K364" s="5">
        <v>42860</v>
      </c>
      <c r="L364" s="1" t="s">
        <v>20</v>
      </c>
      <c r="P364" s="9" t="s">
        <v>471</v>
      </c>
      <c r="U364" s="33" t="e">
        <f>VLOOKUP(A:A,'[1]FA Clients Total'!$A$1:$IV$65536,2,0)</f>
        <v>#N/A</v>
      </c>
      <c r="V364" s="37">
        <f>VLOOKUP(A:A,'[2]FA Clients Total'!$1:$1048576,3,0)</f>
        <v>42870</v>
      </c>
      <c r="W364" s="37">
        <f>VLOOKUP(A:A,'[2]FA Clients Total'!$1:$1048576,3,0)</f>
        <v>42870</v>
      </c>
    </row>
    <row r="365" spans="1:23" ht="23.25" hidden="1" customHeight="1" x14ac:dyDescent="0.25">
      <c r="A365" s="26">
        <f>Feuil1!$G365</f>
        <v>170348</v>
      </c>
      <c r="C365" s="7" t="s">
        <v>470</v>
      </c>
      <c r="E365" t="s">
        <v>48</v>
      </c>
      <c r="G365" s="28">
        <v>170348</v>
      </c>
      <c r="H365" s="55">
        <v>11679.3</v>
      </c>
      <c r="I365" s="5">
        <v>42860</v>
      </c>
      <c r="J365" s="1" t="s">
        <v>19</v>
      </c>
      <c r="K365" s="5">
        <v>42874</v>
      </c>
      <c r="P365" s="9"/>
      <c r="U365" s="33" t="e">
        <f>VLOOKUP(A:A,'[1]FA Clients Total'!$A$1:$IV$65536,2,0)</f>
        <v>#N/A</v>
      </c>
      <c r="V365" s="37">
        <f>VLOOKUP(A:A,'[2]FA Clients Total'!$1:$1048576,3,0)</f>
        <v>42874</v>
      </c>
      <c r="W365" s="37">
        <f>VLOOKUP(A:A,'[2]FA Clients Total'!$1:$1048576,3,0)</f>
        <v>42874</v>
      </c>
    </row>
    <row r="366" spans="1:23" ht="23.25" hidden="1" customHeight="1" x14ac:dyDescent="0.25">
      <c r="A366" s="26">
        <f>Feuil1!$G366</f>
        <v>170349</v>
      </c>
      <c r="C366" s="7" t="s">
        <v>472</v>
      </c>
      <c r="E366" t="s">
        <v>18</v>
      </c>
      <c r="G366" s="28">
        <v>170349</v>
      </c>
      <c r="H366" s="55">
        <v>270</v>
      </c>
      <c r="I366" s="5">
        <v>42863</v>
      </c>
      <c r="J366" s="1" t="s">
        <v>19</v>
      </c>
      <c r="K366" s="5">
        <v>42863</v>
      </c>
      <c r="P366" s="9" t="s">
        <v>473</v>
      </c>
      <c r="U366" s="33" t="e">
        <f>VLOOKUP(A:A,'[1]FA Clients Total'!$A$1:$IV$65536,2,0)</f>
        <v>#N/A</v>
      </c>
      <c r="V366" s="37">
        <f>VLOOKUP(A:A,'[2]FA Clients Total'!$1:$1048576,3,0)</f>
        <v>42864</v>
      </c>
      <c r="W366" s="37">
        <f>VLOOKUP(A:A,'[2]FA Clients Total'!$1:$1048576,3,0)</f>
        <v>42864</v>
      </c>
    </row>
    <row r="367" spans="1:23" ht="23.25" hidden="1" customHeight="1" x14ac:dyDescent="0.25">
      <c r="A367" s="26">
        <f>Feuil1!$G367</f>
        <v>170350</v>
      </c>
      <c r="C367" s="7" t="s">
        <v>474</v>
      </c>
      <c r="D367" t="s">
        <v>475</v>
      </c>
      <c r="E367" t="s">
        <v>18</v>
      </c>
      <c r="G367" s="28">
        <v>170350</v>
      </c>
      <c r="H367" s="55">
        <v>764.85</v>
      </c>
      <c r="I367" s="5">
        <v>42863</v>
      </c>
      <c r="J367" s="1" t="s">
        <v>19</v>
      </c>
      <c r="K367" s="5">
        <v>42863</v>
      </c>
      <c r="L367" s="1" t="s">
        <v>19</v>
      </c>
      <c r="P367" s="9">
        <v>42866</v>
      </c>
      <c r="U367" s="33" t="e">
        <f>VLOOKUP(A:A,'[1]FA Clients Total'!$A$1:$IV$65536,2,0)</f>
        <v>#N/A</v>
      </c>
      <c r="V367" s="37">
        <f>VLOOKUP(A:A,'[2]FA Clients Total'!$1:$1048576,3,0)</f>
        <v>42866</v>
      </c>
      <c r="W367" s="37">
        <f>VLOOKUP(A:A,'[2]FA Clients Total'!$1:$1048576,3,0)</f>
        <v>42866</v>
      </c>
    </row>
    <row r="368" spans="1:23" ht="23.25" hidden="1" customHeight="1" x14ac:dyDescent="0.25">
      <c r="A368" s="26">
        <f>Feuil1!$G368</f>
        <v>170351</v>
      </c>
      <c r="C368" s="7" t="s">
        <v>476</v>
      </c>
      <c r="E368" t="s">
        <v>18</v>
      </c>
      <c r="G368" s="28">
        <v>170351</v>
      </c>
      <c r="H368" s="55">
        <v>3020.85</v>
      </c>
      <c r="I368" s="5">
        <v>42863</v>
      </c>
      <c r="J368" s="1" t="s">
        <v>19</v>
      </c>
      <c r="K368" s="5">
        <v>42863</v>
      </c>
      <c r="L368" s="1" t="s">
        <v>19</v>
      </c>
      <c r="P368" s="9" t="s">
        <v>477</v>
      </c>
      <c r="U368" s="33" t="e">
        <f>VLOOKUP(A:A,'[1]FA Clients Total'!$A$1:$IV$65536,2,0)</f>
        <v>#N/A</v>
      </c>
      <c r="V368" s="37">
        <f>VLOOKUP(A:A,'[2]FA Clients Total'!$1:$1048576,3,0)</f>
        <v>42866</v>
      </c>
      <c r="W368" s="37">
        <f>VLOOKUP(A:A,'[2]FA Clients Total'!$1:$1048576,3,0)</f>
        <v>42866</v>
      </c>
    </row>
    <row r="369" spans="1:23" ht="23.25" hidden="1" customHeight="1" x14ac:dyDescent="0.25">
      <c r="A369" s="26">
        <f>Feuil1!$G369</f>
        <v>170352</v>
      </c>
      <c r="C369" s="7" t="s">
        <v>125</v>
      </c>
      <c r="E369" t="s">
        <v>97</v>
      </c>
      <c r="G369" s="28">
        <v>170352</v>
      </c>
      <c r="H369" s="55">
        <v>1515.16</v>
      </c>
      <c r="I369" s="5">
        <v>42863</v>
      </c>
      <c r="J369" s="1" t="s">
        <v>19</v>
      </c>
      <c r="K369" s="5">
        <v>42863</v>
      </c>
      <c r="L369" s="1" t="s">
        <v>19</v>
      </c>
      <c r="P369" s="9">
        <v>42864</v>
      </c>
      <c r="U369" s="33" t="e">
        <f>VLOOKUP(A:A,'[1]FA Clients Total'!$A$1:$IV$65536,2,0)</f>
        <v>#N/A</v>
      </c>
      <c r="V369" s="37">
        <f>VLOOKUP(A:A,'[2]FA Clients Total'!$1:$1048576,3,0)</f>
        <v>42864</v>
      </c>
      <c r="W369" s="37">
        <f>VLOOKUP(A:A,'[2]FA Clients Total'!$1:$1048576,3,0)</f>
        <v>42864</v>
      </c>
    </row>
    <row r="370" spans="1:23" ht="23.25" hidden="1" customHeight="1" x14ac:dyDescent="0.25">
      <c r="A370" s="26">
        <f>Feuil1!$G370</f>
        <v>170353</v>
      </c>
      <c r="C370" s="7" t="s">
        <v>478</v>
      </c>
      <c r="E370" t="s">
        <v>103</v>
      </c>
      <c r="G370" s="28">
        <v>170353</v>
      </c>
      <c r="H370" s="55">
        <v>599.4</v>
      </c>
      <c r="I370" s="5">
        <v>42863</v>
      </c>
      <c r="K370" s="5"/>
      <c r="P370" s="9"/>
      <c r="U370" s="33" t="e">
        <f>VLOOKUP(A:A,'[1]FA Clients Total'!$A$1:$IV$65536,2,0)</f>
        <v>#N/A</v>
      </c>
      <c r="V370" s="37">
        <f>VLOOKUP(A:A,'[2]FA Clients Total'!$1:$1048576,3,0)</f>
        <v>42892</v>
      </c>
      <c r="W370" s="37">
        <f>VLOOKUP(A:A,'[2]FA Clients Total'!$1:$1048576,3,0)</f>
        <v>42892</v>
      </c>
    </row>
    <row r="371" spans="1:23" ht="23.25" hidden="1" customHeight="1" x14ac:dyDescent="0.25">
      <c r="A371" s="26">
        <f>Feuil1!$G371</f>
        <v>170354</v>
      </c>
      <c r="C371" s="7" t="s">
        <v>176</v>
      </c>
      <c r="D371" t="s">
        <v>479</v>
      </c>
      <c r="E371" t="s">
        <v>18</v>
      </c>
      <c r="G371" s="28">
        <v>170354</v>
      </c>
      <c r="H371" s="55">
        <v>552.75</v>
      </c>
      <c r="I371" s="5">
        <v>42863</v>
      </c>
      <c r="J371" s="1" t="s">
        <v>19</v>
      </c>
      <c r="K371" s="5">
        <v>42863</v>
      </c>
      <c r="L371" s="1" t="s">
        <v>19</v>
      </c>
      <c r="P371" s="9" t="s">
        <v>466</v>
      </c>
      <c r="U371" s="33" t="e">
        <f>VLOOKUP(A:A,'[1]FA Clients Total'!$A$1:$IV$65536,2,0)</f>
        <v>#N/A</v>
      </c>
      <c r="V371" s="37">
        <f>VLOOKUP(A:A,'[2]FA Clients Total'!$1:$1048576,3,0)</f>
        <v>42867</v>
      </c>
      <c r="W371" s="37">
        <f>VLOOKUP(A:A,'[2]FA Clients Total'!$1:$1048576,3,0)</f>
        <v>42867</v>
      </c>
    </row>
    <row r="372" spans="1:23" ht="29.45" hidden="1" customHeight="1" x14ac:dyDescent="0.25">
      <c r="A372" s="26">
        <f>Feuil1!$G372</f>
        <v>170356</v>
      </c>
      <c r="C372" s="7" t="s">
        <v>154</v>
      </c>
      <c r="D372" s="51" t="s">
        <v>480</v>
      </c>
      <c r="E372" t="s">
        <v>18</v>
      </c>
      <c r="G372" s="28">
        <v>170356</v>
      </c>
      <c r="I372" s="5"/>
      <c r="K372" s="5"/>
      <c r="P372" s="9"/>
      <c r="U372" s="33" t="e">
        <f>VLOOKUP(A:A,'[1]FA Clients Total'!$A$1:$IV$65536,2,0)</f>
        <v>#N/A</v>
      </c>
      <c r="V372" s="37">
        <f>VLOOKUP(A:A,'[2]FA Clients Total'!$1:$1048576,3,0)</f>
        <v>42872</v>
      </c>
      <c r="W372" s="37">
        <f>VLOOKUP(A:A,'[2]FA Clients Total'!$1:$1048576,3,0)</f>
        <v>42872</v>
      </c>
    </row>
    <row r="373" spans="1:23" ht="23.25" hidden="1" customHeight="1" x14ac:dyDescent="0.25">
      <c r="A373" s="26">
        <f>Feuil1!$G373</f>
        <v>170363</v>
      </c>
      <c r="C373" s="7" t="s">
        <v>481</v>
      </c>
      <c r="D373" t="s">
        <v>482</v>
      </c>
      <c r="E373" t="s">
        <v>18</v>
      </c>
      <c r="G373" s="28">
        <v>170363</v>
      </c>
      <c r="H373" s="55">
        <v>835.4</v>
      </c>
      <c r="I373" s="5">
        <v>42864</v>
      </c>
      <c r="J373" s="1" t="s">
        <v>85</v>
      </c>
      <c r="K373" s="5">
        <v>42864</v>
      </c>
      <c r="L373" s="1" t="s">
        <v>19</v>
      </c>
      <c r="P373" s="9"/>
      <c r="U373" s="33" t="e">
        <f>VLOOKUP(A:A,'[1]FA Clients Total'!$A$1:$IV$65536,2,0)</f>
        <v>#N/A</v>
      </c>
      <c r="V373" s="37">
        <f>VLOOKUP(A:A,'[2]FA Clients Total'!$1:$1048576,3,0)</f>
        <v>42871</v>
      </c>
      <c r="W373" s="37">
        <f>VLOOKUP(A:A,'[2]FA Clients Total'!$1:$1048576,3,0)</f>
        <v>42871</v>
      </c>
    </row>
    <row r="374" spans="1:23" ht="23.25" hidden="1" customHeight="1" x14ac:dyDescent="0.25">
      <c r="A374" s="26">
        <f>Feuil1!$G374</f>
        <v>170364</v>
      </c>
      <c r="C374" s="7" t="s">
        <v>483</v>
      </c>
      <c r="D374" t="s">
        <v>484</v>
      </c>
      <c r="E374" t="s">
        <v>18</v>
      </c>
      <c r="G374" s="28">
        <v>170364</v>
      </c>
      <c r="H374" s="55">
        <v>641</v>
      </c>
      <c r="I374" s="5">
        <v>42864</v>
      </c>
      <c r="J374" s="1" t="s">
        <v>19</v>
      </c>
      <c r="K374" s="5">
        <v>42864</v>
      </c>
      <c r="L374" s="1" t="s">
        <v>19</v>
      </c>
      <c r="P374" s="9"/>
      <c r="U374" s="33" t="e">
        <f>VLOOKUP(A:A,'[1]FA Clients Total'!$A$1:$IV$65536,2,0)</f>
        <v>#N/A</v>
      </c>
      <c r="V374" s="37">
        <f>VLOOKUP(A:A,'[2]FA Clients Total'!$1:$1048576,3,0)</f>
        <v>42885</v>
      </c>
      <c r="W374" s="37">
        <f>VLOOKUP(A:A,'[2]FA Clients Total'!$1:$1048576,3,0)</f>
        <v>42885</v>
      </c>
    </row>
    <row r="375" spans="1:23" ht="23.25" hidden="1" customHeight="1" x14ac:dyDescent="0.25">
      <c r="A375" s="26">
        <f>Feuil1!$G375</f>
        <v>170359</v>
      </c>
      <c r="C375" s="7" t="s">
        <v>448</v>
      </c>
      <c r="D375" t="s">
        <v>485</v>
      </c>
      <c r="E375" t="s">
        <v>18</v>
      </c>
      <c r="G375" s="28">
        <v>170359</v>
      </c>
      <c r="H375" s="55">
        <v>445.25</v>
      </c>
      <c r="I375" s="5">
        <v>42865</v>
      </c>
      <c r="J375" s="1" t="s">
        <v>19</v>
      </c>
      <c r="K375" s="5">
        <v>42865</v>
      </c>
      <c r="L375" s="1" t="s">
        <v>19</v>
      </c>
      <c r="P375" s="9" t="s">
        <v>486</v>
      </c>
      <c r="U375" s="33" t="e">
        <f>VLOOKUP(A:A,'[1]FA Clients Total'!$A$1:$IV$65536,2,0)</f>
        <v>#N/A</v>
      </c>
      <c r="V375" s="37">
        <f>VLOOKUP(A:A,'[2]FA Clients Total'!$1:$1048576,3,0)</f>
        <v>42873</v>
      </c>
      <c r="W375" s="37">
        <f>VLOOKUP(A:A,'[2]FA Clients Total'!$1:$1048576,3,0)</f>
        <v>42873</v>
      </c>
    </row>
    <row r="376" spans="1:23" ht="23.25" hidden="1" customHeight="1" x14ac:dyDescent="0.25">
      <c r="A376" s="26">
        <f>Feuil1!$G376</f>
        <v>170361</v>
      </c>
      <c r="C376" s="7" t="s">
        <v>487</v>
      </c>
      <c r="E376" t="s">
        <v>18</v>
      </c>
      <c r="G376" s="28">
        <v>170361</v>
      </c>
      <c r="H376" s="55">
        <v>158.4</v>
      </c>
      <c r="I376" s="5">
        <v>42865</v>
      </c>
      <c r="J376" s="1" t="s">
        <v>19</v>
      </c>
      <c r="K376" s="5">
        <v>42865</v>
      </c>
      <c r="L376" s="1" t="s">
        <v>19</v>
      </c>
      <c r="P376" s="9">
        <v>42866</v>
      </c>
      <c r="U376" s="33" t="e">
        <f>VLOOKUP(A:A,'[1]FA Clients Total'!$A$1:$IV$65536,2,0)</f>
        <v>#N/A</v>
      </c>
      <c r="V376" s="37">
        <f>VLOOKUP(A:A,'[2]FA Clients Total'!$1:$1048576,3,0)</f>
        <v>42898</v>
      </c>
      <c r="W376" s="37">
        <f>VLOOKUP(A:A,'[2]FA Clients Total'!$1:$1048576,3,0)</f>
        <v>42898</v>
      </c>
    </row>
    <row r="377" spans="1:23" ht="23.25" hidden="1" customHeight="1" x14ac:dyDescent="0.25">
      <c r="A377" s="26">
        <f>Feuil1!$G377</f>
        <v>170362</v>
      </c>
      <c r="C377" s="7" t="s">
        <v>366</v>
      </c>
      <c r="D377" t="s">
        <v>488</v>
      </c>
      <c r="E377" t="s">
        <v>48</v>
      </c>
      <c r="G377" s="28">
        <v>170362</v>
      </c>
      <c r="H377" s="55">
        <v>7956</v>
      </c>
      <c r="I377" s="5">
        <v>42865</v>
      </c>
      <c r="K377" s="5"/>
      <c r="P377" s="9"/>
      <c r="U377" s="33" t="e">
        <f>VLOOKUP(A:A,'[1]FA Clients Total'!$A$1:$IV$65536,2,0)</f>
        <v>#N/A</v>
      </c>
      <c r="V377" s="37">
        <f>VLOOKUP(A:A,'[2]FA Clients Total'!$1:$1048576,3,0)</f>
        <v>42872</v>
      </c>
      <c r="W377" s="37">
        <f>VLOOKUP(A:A,'[2]FA Clients Total'!$1:$1048576,3,0)</f>
        <v>42872</v>
      </c>
    </row>
    <row r="378" spans="1:23" ht="23.25" hidden="1" customHeight="1" x14ac:dyDescent="0.25">
      <c r="A378" s="26">
        <f>Feuil1!$G378</f>
        <v>170363</v>
      </c>
      <c r="C378" s="7" t="s">
        <v>88</v>
      </c>
      <c r="E378" t="s">
        <v>18</v>
      </c>
      <c r="G378" s="28">
        <v>170363</v>
      </c>
      <c r="H378" s="55">
        <v>280.60000000000002</v>
      </c>
      <c r="I378" s="5">
        <v>42865</v>
      </c>
      <c r="J378" s="1" t="s">
        <v>19</v>
      </c>
      <c r="K378" s="5">
        <v>42865</v>
      </c>
      <c r="L378" s="1" t="s">
        <v>468</v>
      </c>
      <c r="P378" s="9"/>
      <c r="U378" s="33" t="e">
        <f>VLOOKUP(A:A,'[1]FA Clients Total'!$A$1:$IV$65536,2,0)</f>
        <v>#N/A</v>
      </c>
      <c r="V378" s="37">
        <f>VLOOKUP(A:A,'[2]FA Clients Total'!$1:$1048576,3,0)</f>
        <v>42871</v>
      </c>
      <c r="W378" s="37">
        <f>VLOOKUP(A:A,'[2]FA Clients Total'!$1:$1048576,3,0)</f>
        <v>42871</v>
      </c>
    </row>
    <row r="379" spans="1:23" ht="23.25" hidden="1" customHeight="1" x14ac:dyDescent="0.25">
      <c r="A379" s="26">
        <f>Feuil1!$G379</f>
        <v>170367</v>
      </c>
      <c r="C379" s="7" t="s">
        <v>489</v>
      </c>
      <c r="D379" t="s">
        <v>490</v>
      </c>
      <c r="E379" t="s">
        <v>18</v>
      </c>
      <c r="G379" s="28">
        <v>170367</v>
      </c>
      <c r="H379" s="55">
        <v>1236</v>
      </c>
      <c r="I379" s="5">
        <v>42866</v>
      </c>
      <c r="J379" s="1" t="s">
        <v>19</v>
      </c>
      <c r="K379" s="5">
        <v>42866</v>
      </c>
      <c r="M379" s="1" t="s">
        <v>19</v>
      </c>
      <c r="P379" s="9">
        <v>42139</v>
      </c>
      <c r="U379" s="33" t="e">
        <f>VLOOKUP(A:A,'[1]FA Clients Total'!$A$1:$IV$65536,2,0)</f>
        <v>#N/A</v>
      </c>
      <c r="V379" s="37">
        <f>VLOOKUP(A:A,'[2]FA Clients Total'!$1:$1048576,3,0)</f>
        <v>42867</v>
      </c>
      <c r="W379" s="37">
        <f>VLOOKUP(A:A,'[2]FA Clients Total'!$1:$1048576,3,0)</f>
        <v>42867</v>
      </c>
    </row>
    <row r="380" spans="1:23" ht="23.25" hidden="1" customHeight="1" x14ac:dyDescent="0.25">
      <c r="A380" s="26">
        <f>Feuil1!$G380</f>
        <v>170365</v>
      </c>
      <c r="C380" s="7" t="s">
        <v>80</v>
      </c>
      <c r="D380" t="s">
        <v>429</v>
      </c>
      <c r="E380" t="s">
        <v>18</v>
      </c>
      <c r="G380" s="28">
        <v>170365</v>
      </c>
      <c r="H380" s="55">
        <v>134.4</v>
      </c>
      <c r="I380" s="5">
        <v>42866</v>
      </c>
      <c r="J380" s="1" t="s">
        <v>19</v>
      </c>
      <c r="K380" s="5">
        <v>42866</v>
      </c>
      <c r="L380" s="1" t="s">
        <v>20</v>
      </c>
      <c r="P380" s="9">
        <v>42866</v>
      </c>
      <c r="U380" s="33" t="e">
        <f>VLOOKUP(A:A,'[1]FA Clients Total'!$A$1:$IV$65536,2,0)</f>
        <v>#N/A</v>
      </c>
      <c r="V380" s="37">
        <f>VLOOKUP(A:A,'[2]FA Clients Total'!$1:$1048576,3,0)</f>
        <v>42866</v>
      </c>
      <c r="W380" s="37">
        <f>VLOOKUP(A:A,'[2]FA Clients Total'!$1:$1048576,3,0)</f>
        <v>42866</v>
      </c>
    </row>
    <row r="381" spans="1:23" ht="23.25" hidden="1" customHeight="1" x14ac:dyDescent="0.25">
      <c r="A381" s="26">
        <f>Feuil1!$G381</f>
        <v>170358</v>
      </c>
      <c r="C381" s="7" t="s">
        <v>61</v>
      </c>
      <c r="D381" t="s">
        <v>491</v>
      </c>
      <c r="E381" t="s">
        <v>48</v>
      </c>
      <c r="G381" s="28">
        <v>170358</v>
      </c>
      <c r="H381" s="55">
        <v>15173.2</v>
      </c>
      <c r="I381" s="5">
        <v>42866</v>
      </c>
      <c r="K381" s="5"/>
      <c r="P381" s="9"/>
      <c r="U381" s="33" t="e">
        <f>VLOOKUP(A:A,'[1]FA Clients Total'!$A$1:$IV$65536,2,0)</f>
        <v>#N/A</v>
      </c>
      <c r="V381" s="37">
        <f>VLOOKUP(A:A,'[2]FA Clients Total'!$1:$1048576,3,0)</f>
        <v>42885</v>
      </c>
      <c r="W381" s="37">
        <f>VLOOKUP(A:A,'[2]FA Clients Total'!$1:$1048576,3,0)</f>
        <v>42885</v>
      </c>
    </row>
    <row r="382" spans="1:23" ht="22.5" hidden="1" customHeight="1" x14ac:dyDescent="0.25">
      <c r="A382" s="26">
        <f>Feuil1!$G382</f>
        <v>170368</v>
      </c>
      <c r="C382" s="7" t="s">
        <v>492</v>
      </c>
      <c r="D382" t="s">
        <v>493</v>
      </c>
      <c r="E382" t="s">
        <v>18</v>
      </c>
      <c r="G382" s="28">
        <v>170368</v>
      </c>
      <c r="H382" s="55">
        <v>1167</v>
      </c>
      <c r="I382" s="5">
        <v>42866</v>
      </c>
      <c r="J382" s="1" t="s">
        <v>19</v>
      </c>
      <c r="K382" s="5">
        <v>42866</v>
      </c>
      <c r="L382" s="1" t="s">
        <v>468</v>
      </c>
      <c r="P382" s="9"/>
      <c r="U382" s="33" t="e">
        <f>VLOOKUP(A:A,'[1]FA Clients Total'!$A$1:$IV$65536,2,0)</f>
        <v>#N/A</v>
      </c>
      <c r="V382" s="37">
        <f>VLOOKUP(A:A,'[2]FA Clients Total'!$1:$1048576,3,0)</f>
        <v>42873</v>
      </c>
      <c r="W382" s="37">
        <f>VLOOKUP(A:A,'[2]FA Clients Total'!$1:$1048576,3,0)</f>
        <v>42873</v>
      </c>
    </row>
    <row r="383" spans="1:23" ht="22.5" hidden="1" customHeight="1" x14ac:dyDescent="0.25">
      <c r="A383" s="26">
        <f>Feuil1!$G383</f>
        <v>170370</v>
      </c>
      <c r="C383" s="7" t="s">
        <v>496</v>
      </c>
      <c r="E383" t="s">
        <v>99</v>
      </c>
      <c r="G383" s="28">
        <v>170370</v>
      </c>
      <c r="H383" s="55">
        <v>337</v>
      </c>
      <c r="I383" s="5">
        <v>42866</v>
      </c>
      <c r="J383" s="1" t="s">
        <v>19</v>
      </c>
      <c r="K383" s="5">
        <v>42866</v>
      </c>
      <c r="L383" s="1" t="s">
        <v>19</v>
      </c>
      <c r="P383" s="9">
        <v>42866</v>
      </c>
      <c r="U383" s="33" t="e">
        <f>VLOOKUP(A:A,'[1]FA Clients Total'!$A$1:$IV$65536,2,0)</f>
        <v>#N/A</v>
      </c>
      <c r="V383" s="37">
        <f>VLOOKUP(A:A,'[2]FA Clients Total'!$1:$1048576,3,0)</f>
        <v>42867</v>
      </c>
      <c r="W383" s="37">
        <f>VLOOKUP(A:A,'[2]FA Clients Total'!$1:$1048576,3,0)</f>
        <v>42867</v>
      </c>
    </row>
    <row r="384" spans="1:23" ht="22.5" hidden="1" customHeight="1" x14ac:dyDescent="0.25">
      <c r="A384" s="26">
        <f>Feuil1!$G384</f>
        <v>170371</v>
      </c>
      <c r="C384" s="7" t="s">
        <v>496</v>
      </c>
      <c r="E384" t="s">
        <v>18</v>
      </c>
      <c r="G384" s="28">
        <v>170371</v>
      </c>
      <c r="H384" s="55">
        <v>234</v>
      </c>
      <c r="I384" s="5">
        <v>42866</v>
      </c>
      <c r="J384" s="1" t="s">
        <v>19</v>
      </c>
      <c r="K384" s="5">
        <v>42866</v>
      </c>
      <c r="L384" s="1" t="s">
        <v>19</v>
      </c>
      <c r="P384" s="9">
        <v>42866</v>
      </c>
      <c r="U384" s="33" t="e">
        <f>VLOOKUP(A:A,'[1]FA Clients Total'!$A$1:$IV$65536,2,0)</f>
        <v>#N/A</v>
      </c>
      <c r="V384" s="37">
        <f>VLOOKUP(A:A,'[2]FA Clients Total'!$1:$1048576,3,0)</f>
        <v>42867</v>
      </c>
      <c r="W384" s="37">
        <f>VLOOKUP(A:A,'[2]FA Clients Total'!$1:$1048576,3,0)</f>
        <v>42867</v>
      </c>
    </row>
    <row r="385" spans="1:23" ht="22.5" hidden="1" customHeight="1" x14ac:dyDescent="0.25">
      <c r="A385" s="26">
        <f>Feuil1!$G385</f>
        <v>170372</v>
      </c>
      <c r="C385" s="7" t="s">
        <v>497</v>
      </c>
      <c r="E385" t="s">
        <v>41</v>
      </c>
      <c r="G385" s="28">
        <v>170372</v>
      </c>
      <c r="H385" s="55">
        <v>279.3</v>
      </c>
      <c r="I385" s="5">
        <v>42866</v>
      </c>
      <c r="K385" s="5"/>
      <c r="P385" s="9"/>
      <c r="U385" s="33" t="e">
        <f>VLOOKUP(A:A,'[1]FA Clients Total'!$A$1:$IV$65536,2,0)</f>
        <v>#N/A</v>
      </c>
      <c r="V385" s="37">
        <f>VLOOKUP(A:A,'[2]FA Clients Total'!$1:$1048576,3,0)</f>
        <v>42874</v>
      </c>
      <c r="W385" s="37">
        <f>VLOOKUP(A:A,'[2]FA Clients Total'!$1:$1048576,3,0)</f>
        <v>42874</v>
      </c>
    </row>
    <row r="386" spans="1:23" ht="22.5" hidden="1" customHeight="1" x14ac:dyDescent="0.25">
      <c r="A386" s="26">
        <f>Feuil1!$G386</f>
        <v>170376</v>
      </c>
      <c r="C386" s="7" t="s">
        <v>498</v>
      </c>
      <c r="E386" t="s">
        <v>18</v>
      </c>
      <c r="G386" s="28">
        <v>170376</v>
      </c>
      <c r="H386" s="55">
        <v>184.25</v>
      </c>
      <c r="I386" s="5">
        <v>42866</v>
      </c>
      <c r="J386" s="1" t="s">
        <v>19</v>
      </c>
      <c r="K386" s="5">
        <v>42866</v>
      </c>
      <c r="L386" s="1" t="s">
        <v>502</v>
      </c>
      <c r="P386" s="9">
        <v>42870</v>
      </c>
      <c r="U386" s="33" t="e">
        <f>VLOOKUP(A:A,'[1]FA Clients Total'!$A$1:$IV$65536,2,0)</f>
        <v>#N/A</v>
      </c>
      <c r="V386" s="37">
        <f>VLOOKUP(A:A,'[2]FA Clients Total'!$1:$1048576,3,0)</f>
        <v>42870</v>
      </c>
      <c r="W386" s="37">
        <f>VLOOKUP(A:A,'[2]FA Clients Total'!$1:$1048576,3,0)</f>
        <v>42870</v>
      </c>
    </row>
    <row r="387" spans="1:23" ht="22.5" hidden="1" customHeight="1" x14ac:dyDescent="0.25">
      <c r="A387" s="26">
        <f>Feuil1!$G387</f>
        <v>170366</v>
      </c>
      <c r="C387" s="7" t="s">
        <v>195</v>
      </c>
      <c r="D387" t="s">
        <v>449</v>
      </c>
      <c r="E387" t="s">
        <v>18</v>
      </c>
      <c r="G387" s="28">
        <v>170366</v>
      </c>
      <c r="H387" s="55">
        <v>505.5</v>
      </c>
      <c r="I387" s="5">
        <v>42866</v>
      </c>
      <c r="J387" s="1" t="s">
        <v>19</v>
      </c>
      <c r="K387" s="5">
        <v>42866</v>
      </c>
      <c r="L387" s="1" t="s">
        <v>19</v>
      </c>
      <c r="P387" s="9">
        <v>42866</v>
      </c>
      <c r="U387" s="33" t="e">
        <f>VLOOKUP(A:A,'[1]FA Clients Total'!$A$1:$IV$65536,2,0)</f>
        <v>#N/A</v>
      </c>
      <c r="V387" s="37">
        <f>VLOOKUP(A:A,'[2]FA Clients Total'!$1:$1048576,3,0)</f>
        <v>42867</v>
      </c>
      <c r="W387" s="37">
        <f>VLOOKUP(A:A,'[2]FA Clients Total'!$1:$1048576,3,0)</f>
        <v>42867</v>
      </c>
    </row>
    <row r="388" spans="1:23" ht="22.5" hidden="1" customHeight="1" x14ac:dyDescent="0.25">
      <c r="A388" s="26">
        <f>Feuil1!$G388</f>
        <v>170373</v>
      </c>
      <c r="C388" s="7" t="s">
        <v>283</v>
      </c>
      <c r="D388" t="s">
        <v>196</v>
      </c>
      <c r="E388" t="s">
        <v>18</v>
      </c>
      <c r="G388" s="28">
        <v>170373</v>
      </c>
      <c r="H388" s="55">
        <v>1038.7</v>
      </c>
      <c r="I388" s="5">
        <v>42867</v>
      </c>
      <c r="J388" s="1" t="s">
        <v>19</v>
      </c>
      <c r="K388" s="5">
        <v>42867</v>
      </c>
      <c r="L388" s="1" t="s">
        <v>468</v>
      </c>
      <c r="P388" s="9"/>
      <c r="U388" s="33" t="e">
        <f>VLOOKUP(A:A,'[1]FA Clients Total'!$A$1:$IV$65536,2,0)</f>
        <v>#N/A</v>
      </c>
      <c r="V388" s="37">
        <f>VLOOKUP(A:A,'[2]FA Clients Total'!$1:$1048576,3,0)</f>
        <v>42879</v>
      </c>
      <c r="W388" s="37">
        <f>VLOOKUP(A:A,'[2]FA Clients Total'!$1:$1048576,3,0)</f>
        <v>42879</v>
      </c>
    </row>
    <row r="389" spans="1:23" ht="22.5" hidden="1" customHeight="1" x14ac:dyDescent="0.25">
      <c r="A389" s="26">
        <f>Feuil1!$G389</f>
        <v>170374</v>
      </c>
      <c r="C389" s="7" t="s">
        <v>499</v>
      </c>
      <c r="D389" t="s">
        <v>293</v>
      </c>
      <c r="E389" t="s">
        <v>97</v>
      </c>
      <c r="G389" s="28">
        <v>170374</v>
      </c>
      <c r="H389" s="55">
        <v>249</v>
      </c>
      <c r="I389" s="5">
        <v>42867</v>
      </c>
      <c r="J389" s="1" t="s">
        <v>19</v>
      </c>
      <c r="K389" s="5">
        <v>42867</v>
      </c>
      <c r="P389" s="9"/>
      <c r="U389" s="33" t="e">
        <f>VLOOKUP(A:A,'[1]FA Clients Total'!$A$1:$IV$65536,2,0)</f>
        <v>#N/A</v>
      </c>
      <c r="V389" s="37">
        <f>VLOOKUP(A:A,'[2]FA Clients Total'!$1:$1048576,3,0)</f>
        <v>42877</v>
      </c>
      <c r="W389" s="37">
        <f>VLOOKUP(A:A,'[2]FA Clients Total'!$1:$1048576,3,0)</f>
        <v>42877</v>
      </c>
    </row>
    <row r="390" spans="1:23" ht="22.5" hidden="1" customHeight="1" x14ac:dyDescent="0.25">
      <c r="A390" s="26">
        <f>Feuil1!$G390</f>
        <v>170375</v>
      </c>
      <c r="C390" s="7" t="s">
        <v>501</v>
      </c>
      <c r="D390" t="s">
        <v>500</v>
      </c>
      <c r="E390" t="s">
        <v>18</v>
      </c>
      <c r="G390" s="28">
        <v>170375</v>
      </c>
      <c r="H390" s="55">
        <v>1321.3</v>
      </c>
      <c r="I390" s="5">
        <v>42867</v>
      </c>
      <c r="J390" s="1" t="s">
        <v>19</v>
      </c>
      <c r="K390" s="5">
        <v>42867</v>
      </c>
      <c r="L390" s="1" t="s">
        <v>20</v>
      </c>
      <c r="P390" s="9"/>
      <c r="U390" s="33" t="e">
        <f>VLOOKUP(A:A,'[1]FA Clients Total'!$A$1:$IV$65536,2,0)</f>
        <v>#N/A</v>
      </c>
      <c r="V390" s="37">
        <f>VLOOKUP(A:A,'[2]FA Clients Total'!$1:$1048576,3,0)</f>
        <v>42878</v>
      </c>
      <c r="W390" s="37">
        <f>VLOOKUP(A:A,'[2]FA Clients Total'!$1:$1048576,3,0)</f>
        <v>42878</v>
      </c>
    </row>
    <row r="391" spans="1:23" ht="22.5" hidden="1" customHeight="1" x14ac:dyDescent="0.25">
      <c r="A391" s="26">
        <f>Feuil1!$G391</f>
        <v>170377</v>
      </c>
      <c r="C391" s="7" t="s">
        <v>503</v>
      </c>
      <c r="D391" t="s">
        <v>504</v>
      </c>
      <c r="E391" t="s">
        <v>48</v>
      </c>
      <c r="G391" s="28">
        <v>170377</v>
      </c>
      <c r="H391" s="55">
        <v>31371.9</v>
      </c>
      <c r="I391" s="5">
        <v>42871</v>
      </c>
      <c r="K391" s="5"/>
      <c r="P391" s="9"/>
      <c r="S391" s="1" t="s">
        <v>19</v>
      </c>
      <c r="U391" s="33" t="e">
        <f>VLOOKUP(A:A,'[1]FA Clients Total'!$A$1:$IV$65536,2,0)</f>
        <v>#N/A</v>
      </c>
      <c r="V391" s="37" t="e">
        <f>VLOOKUP(A:A,'[2]FA Clients Total'!$1:$1048576,3,0)</f>
        <v>#N/A</v>
      </c>
      <c r="W391" s="37" t="e">
        <f>VLOOKUP(A:A,'[2]FA Clients Total'!$1:$1048576,3,0)</f>
        <v>#N/A</v>
      </c>
    </row>
    <row r="392" spans="1:23" ht="22.5" hidden="1" customHeight="1" x14ac:dyDescent="0.25">
      <c r="A392" s="26">
        <f>Feuil1!$G392</f>
        <v>170378</v>
      </c>
      <c r="B392" s="48" t="s">
        <v>228</v>
      </c>
      <c r="C392" s="7" t="s">
        <v>505</v>
      </c>
      <c r="D392" t="s">
        <v>364</v>
      </c>
      <c r="E392" t="s">
        <v>18</v>
      </c>
      <c r="G392" s="28">
        <v>170378</v>
      </c>
      <c r="H392" s="55">
        <v>4122.8999999999996</v>
      </c>
      <c r="I392" s="5">
        <v>42871</v>
      </c>
      <c r="K392" s="5"/>
      <c r="P392" s="9"/>
      <c r="U392" s="33" t="e">
        <f>VLOOKUP(A:A,'[1]FA Clients Total'!$A$1:$IV$65536,2,0)</f>
        <v>#N/A</v>
      </c>
      <c r="V392" s="37">
        <f>VLOOKUP(A:A,'[2]FA Clients Total'!$1:$1048576,3,0)</f>
        <v>42908</v>
      </c>
      <c r="W392" s="37">
        <f>VLOOKUP(A:A,'[2]FA Clients Total'!$1:$1048576,3,0)</f>
        <v>42908</v>
      </c>
    </row>
    <row r="393" spans="1:23" ht="22.5" hidden="1" customHeight="1" x14ac:dyDescent="0.25">
      <c r="A393" s="26">
        <f>Feuil1!$G393</f>
        <v>170379</v>
      </c>
      <c r="C393" s="7" t="s">
        <v>496</v>
      </c>
      <c r="D393" t="s">
        <v>506</v>
      </c>
      <c r="E393" t="s">
        <v>97</v>
      </c>
      <c r="G393" s="28">
        <v>170379</v>
      </c>
      <c r="H393" s="55">
        <v>78</v>
      </c>
      <c r="I393" s="5">
        <v>42871</v>
      </c>
      <c r="J393" s="1" t="s">
        <v>19</v>
      </c>
      <c r="K393" s="5">
        <v>42871</v>
      </c>
      <c r="L393" s="1" t="s">
        <v>19</v>
      </c>
      <c r="P393" s="9">
        <v>42871</v>
      </c>
      <c r="U393" s="33" t="e">
        <f>VLOOKUP(A:A,'[1]FA Clients Total'!$A$1:$IV$65536,2,0)</f>
        <v>#N/A</v>
      </c>
      <c r="V393" s="37">
        <f>VLOOKUP(A:A,'[2]FA Clients Total'!$1:$1048576,3,0)</f>
        <v>42872</v>
      </c>
      <c r="W393" s="37">
        <f>VLOOKUP(A:A,'[2]FA Clients Total'!$1:$1048576,3,0)</f>
        <v>42872</v>
      </c>
    </row>
    <row r="394" spans="1:23" ht="22.5" hidden="1" customHeight="1" x14ac:dyDescent="0.25">
      <c r="A394" s="26">
        <f>Feuil1!$G394</f>
        <v>170380</v>
      </c>
      <c r="C394" s="7" t="s">
        <v>507</v>
      </c>
      <c r="D394" t="s">
        <v>508</v>
      </c>
      <c r="E394" t="s">
        <v>97</v>
      </c>
      <c r="G394" s="28">
        <v>170380</v>
      </c>
      <c r="H394" s="55">
        <v>2250.4</v>
      </c>
      <c r="I394" s="5">
        <v>42871</v>
      </c>
      <c r="J394" s="1" t="s">
        <v>19</v>
      </c>
      <c r="K394" s="5" t="s">
        <v>468</v>
      </c>
      <c r="L394" s="1" t="s">
        <v>19</v>
      </c>
      <c r="M394" s="1" t="s">
        <v>19</v>
      </c>
      <c r="N394" s="9">
        <v>42872</v>
      </c>
      <c r="P394" s="9"/>
      <c r="U394" s="33" t="e">
        <f>VLOOKUP(A:A,'[1]FA Clients Total'!$A$1:$IV$65536,2,0)</f>
        <v>#N/A</v>
      </c>
      <c r="V394" s="37">
        <f>VLOOKUP(A:A,'[2]FA Clients Total'!$1:$1048576,3,0)</f>
        <v>42874</v>
      </c>
      <c r="W394" s="37">
        <f>VLOOKUP(A:A,'[2]FA Clients Total'!$1:$1048576,3,0)</f>
        <v>42874</v>
      </c>
    </row>
    <row r="395" spans="1:23" ht="22.5" hidden="1" customHeight="1" x14ac:dyDescent="0.25">
      <c r="A395" s="26">
        <f>Feuil1!$G395</f>
        <v>170381</v>
      </c>
      <c r="C395" s="7" t="s">
        <v>474</v>
      </c>
      <c r="D395" t="s">
        <v>509</v>
      </c>
      <c r="E395" t="s">
        <v>18</v>
      </c>
      <c r="G395" s="28">
        <v>170381</v>
      </c>
      <c r="H395" s="55">
        <v>521.95000000000005</v>
      </c>
      <c r="I395" s="5">
        <v>42871</v>
      </c>
      <c r="J395" s="1" t="s">
        <v>19</v>
      </c>
      <c r="K395" s="5">
        <v>42871</v>
      </c>
      <c r="L395" s="1" t="s">
        <v>19</v>
      </c>
      <c r="P395" s="9"/>
      <c r="U395" s="33" t="e">
        <f>VLOOKUP(A:A,'[1]FA Clients Total'!$A$1:$IV$65536,2,0)</f>
        <v>#N/A</v>
      </c>
      <c r="V395" s="37">
        <f>VLOOKUP(A:A,'[2]FA Clients Total'!$1:$1048576,3,0)</f>
        <v>42877</v>
      </c>
      <c r="W395" s="37">
        <f>VLOOKUP(A:A,'[2]FA Clients Total'!$1:$1048576,3,0)</f>
        <v>42877</v>
      </c>
    </row>
    <row r="396" spans="1:23" ht="22.5" hidden="1" customHeight="1" x14ac:dyDescent="0.25">
      <c r="A396" s="26">
        <f>Feuil1!$G396</f>
        <v>170382</v>
      </c>
      <c r="C396" s="7" t="s">
        <v>120</v>
      </c>
      <c r="D396" t="s">
        <v>510</v>
      </c>
      <c r="E396" t="s">
        <v>99</v>
      </c>
      <c r="G396" s="28">
        <v>170382</v>
      </c>
      <c r="H396" s="55">
        <v>1128.3</v>
      </c>
      <c r="I396" s="5">
        <v>42871</v>
      </c>
      <c r="J396" s="1" t="s">
        <v>19</v>
      </c>
      <c r="K396" s="5">
        <v>42871</v>
      </c>
      <c r="L396" s="1" t="s">
        <v>19</v>
      </c>
      <c r="P396" s="9"/>
      <c r="U396" s="33" t="e">
        <f>VLOOKUP(A:A,'[1]FA Clients Total'!$A$1:$IV$65536,2,0)</f>
        <v>#N/A</v>
      </c>
      <c r="V396" s="37">
        <f>VLOOKUP(A:A,'[2]FA Clients Total'!$1:$1048576,3,0)</f>
        <v>42877</v>
      </c>
      <c r="W396" s="37">
        <f>VLOOKUP(A:A,'[2]FA Clients Total'!$1:$1048576,3,0)</f>
        <v>42877</v>
      </c>
    </row>
    <row r="397" spans="1:23" ht="22.5" hidden="1" customHeight="1" x14ac:dyDescent="0.25">
      <c r="A397" s="26">
        <f>Feuil1!$G397</f>
        <v>170383</v>
      </c>
      <c r="C397" s="7" t="s">
        <v>120</v>
      </c>
      <c r="D397" t="s">
        <v>510</v>
      </c>
      <c r="E397" t="s">
        <v>99</v>
      </c>
      <c r="G397" s="28">
        <v>170383</v>
      </c>
      <c r="H397" s="55">
        <v>9860.2000000000007</v>
      </c>
      <c r="I397" s="5">
        <v>42871</v>
      </c>
      <c r="K397" s="5"/>
      <c r="P397" s="9"/>
      <c r="U397" s="33" t="e">
        <f>VLOOKUP(A:A,'[1]FA Clients Total'!$A$1:$IV$65536,2,0)</f>
        <v>#N/A</v>
      </c>
      <c r="V397" s="37">
        <f>VLOOKUP(A:A,'[2]FA Clients Total'!$1:$1048576,3,0)</f>
        <v>42913</v>
      </c>
      <c r="W397" s="37">
        <f>VLOOKUP(A:A,'[2]FA Clients Total'!$1:$1048576,3,0)</f>
        <v>42913</v>
      </c>
    </row>
    <row r="398" spans="1:23" ht="22.5" hidden="1" customHeight="1" x14ac:dyDescent="0.25">
      <c r="A398" s="26">
        <f>Feuil1!$G398</f>
        <v>170358</v>
      </c>
      <c r="C398" s="7" t="s">
        <v>430</v>
      </c>
      <c r="D398" t="s">
        <v>449</v>
      </c>
      <c r="E398" t="s">
        <v>48</v>
      </c>
      <c r="G398" s="28">
        <v>170358</v>
      </c>
      <c r="H398" s="55">
        <v>1890.85</v>
      </c>
      <c r="I398" s="5">
        <v>42865</v>
      </c>
      <c r="J398" s="1" t="s">
        <v>19</v>
      </c>
      <c r="K398" s="5">
        <v>42871</v>
      </c>
      <c r="L398" s="1" t="s">
        <v>20</v>
      </c>
      <c r="P398" s="9"/>
      <c r="U398" s="33" t="e">
        <f>VLOOKUP(A:A,'[1]FA Clients Total'!$A$1:$IV$65536,2,0)</f>
        <v>#N/A</v>
      </c>
      <c r="V398" s="37">
        <f>VLOOKUP(A:A,'[2]FA Clients Total'!$1:$1048576,3,0)</f>
        <v>42885</v>
      </c>
      <c r="W398" s="37">
        <f>VLOOKUP(A:A,'[2]FA Clients Total'!$1:$1048576,3,0)</f>
        <v>42885</v>
      </c>
    </row>
    <row r="399" spans="1:23" ht="22.5" hidden="1" customHeight="1" x14ac:dyDescent="0.25">
      <c r="A399" s="26">
        <f>Feuil1!$G399</f>
        <v>170384</v>
      </c>
      <c r="C399" s="7" t="s">
        <v>119</v>
      </c>
      <c r="D399" t="s">
        <v>511</v>
      </c>
      <c r="E399" t="s">
        <v>97</v>
      </c>
      <c r="G399" s="28">
        <v>170384</v>
      </c>
      <c r="H399" s="55">
        <v>1288.5</v>
      </c>
      <c r="I399" s="5">
        <v>42871</v>
      </c>
      <c r="J399" s="1" t="s">
        <v>19</v>
      </c>
      <c r="K399" s="5">
        <v>42871</v>
      </c>
      <c r="L399" s="1" t="s">
        <v>20</v>
      </c>
      <c r="P399" s="9"/>
      <c r="U399" s="33" t="e">
        <f>VLOOKUP(A:A,'[1]FA Clients Total'!$A$1:$IV$65536,2,0)</f>
        <v>#N/A</v>
      </c>
      <c r="V399" s="37">
        <f>VLOOKUP(A:A,'[2]FA Clients Total'!$1:$1048576,3,0)</f>
        <v>42874</v>
      </c>
      <c r="W399" s="37">
        <f>VLOOKUP(A:A,'[2]FA Clients Total'!$1:$1048576,3,0)</f>
        <v>42874</v>
      </c>
    </row>
    <row r="400" spans="1:23" ht="22.5" hidden="1" customHeight="1" x14ac:dyDescent="0.25">
      <c r="A400" s="26">
        <f>Feuil1!$G400</f>
        <v>170385</v>
      </c>
      <c r="C400" s="7" t="s">
        <v>435</v>
      </c>
      <c r="D400" t="s">
        <v>512</v>
      </c>
      <c r="E400" t="s">
        <v>513</v>
      </c>
      <c r="G400" s="28">
        <v>170385</v>
      </c>
      <c r="H400" s="55">
        <v>541.6</v>
      </c>
      <c r="I400" s="5">
        <v>42871</v>
      </c>
      <c r="J400" s="1" t="s">
        <v>19</v>
      </c>
      <c r="K400" s="5">
        <v>42871</v>
      </c>
      <c r="P400" s="9"/>
      <c r="U400" s="33" t="e">
        <f>VLOOKUP(A:A,'[1]FA Clients Total'!$A$1:$IV$65536,2,0)</f>
        <v>#N/A</v>
      </c>
      <c r="V400" s="37">
        <f>VLOOKUP(A:A,'[2]FA Clients Total'!$1:$1048576,3,0)</f>
        <v>42922</v>
      </c>
      <c r="W400" s="37">
        <f>VLOOKUP(A:A,'[2]FA Clients Total'!$1:$1048576,3,0)</f>
        <v>42922</v>
      </c>
    </row>
    <row r="401" spans="1:23" ht="22.5" hidden="1" customHeight="1" x14ac:dyDescent="0.25">
      <c r="A401" s="26">
        <f>Feuil1!$G401</f>
        <v>170386</v>
      </c>
      <c r="C401" s="7" t="s">
        <v>40</v>
      </c>
      <c r="D401" t="s">
        <v>515</v>
      </c>
      <c r="E401" t="s">
        <v>513</v>
      </c>
      <c r="G401" s="28">
        <v>170386</v>
      </c>
      <c r="H401" s="55">
        <v>158.05000000000001</v>
      </c>
      <c r="I401" s="5">
        <v>42872</v>
      </c>
      <c r="J401" s="1" t="s">
        <v>19</v>
      </c>
      <c r="K401" s="5">
        <v>42872</v>
      </c>
      <c r="L401" s="1" t="s">
        <v>19</v>
      </c>
      <c r="P401" s="9"/>
      <c r="U401" s="33" t="e">
        <f>VLOOKUP(A:A,'[1]FA Clients Total'!$A$1:$IV$65536,2,0)</f>
        <v>#N/A</v>
      </c>
      <c r="V401" s="37">
        <f>VLOOKUP(A:A,'[2]FA Clients Total'!$1:$1048576,3,0)</f>
        <v>42878</v>
      </c>
      <c r="W401" s="37">
        <f>VLOOKUP(A:A,'[2]FA Clients Total'!$1:$1048576,3,0)</f>
        <v>42878</v>
      </c>
    </row>
    <row r="402" spans="1:23" ht="22.5" hidden="1" customHeight="1" x14ac:dyDescent="0.25">
      <c r="A402" s="26">
        <f>Feuil1!$G402</f>
        <v>170387</v>
      </c>
      <c r="C402" s="7" t="s">
        <v>40</v>
      </c>
      <c r="D402" t="s">
        <v>516</v>
      </c>
      <c r="E402" t="s">
        <v>513</v>
      </c>
      <c r="G402" s="28">
        <v>170387</v>
      </c>
      <c r="H402" s="55">
        <v>157.30000000000001</v>
      </c>
      <c r="I402" s="5">
        <v>42872</v>
      </c>
      <c r="J402" s="1" t="s">
        <v>19</v>
      </c>
      <c r="K402" s="5">
        <v>42872</v>
      </c>
      <c r="L402" s="1" t="s">
        <v>20</v>
      </c>
      <c r="P402" s="9"/>
      <c r="U402" s="33" t="e">
        <f>VLOOKUP(A:A,'[1]FA Clients Total'!$A$1:$IV$65536,2,0)</f>
        <v>#N/A</v>
      </c>
      <c r="V402" s="37">
        <f>VLOOKUP(A:A,'[2]FA Clients Total'!$1:$1048576,3,0)</f>
        <v>42878</v>
      </c>
      <c r="W402" s="37">
        <f>VLOOKUP(A:A,'[2]FA Clients Total'!$1:$1048576,3,0)</f>
        <v>42878</v>
      </c>
    </row>
    <row r="403" spans="1:23" ht="22.5" hidden="1" customHeight="1" x14ac:dyDescent="0.25">
      <c r="A403" s="26">
        <f>Feuil1!$G403</f>
        <v>170389</v>
      </c>
      <c r="C403" s="7" t="s">
        <v>514</v>
      </c>
      <c r="E403" t="s">
        <v>18</v>
      </c>
      <c r="G403" s="28">
        <v>170389</v>
      </c>
      <c r="H403" s="55">
        <v>1424.45</v>
      </c>
      <c r="I403" s="5">
        <v>42872</v>
      </c>
      <c r="J403" s="1" t="s">
        <v>19</v>
      </c>
      <c r="K403" s="5">
        <v>42872</v>
      </c>
      <c r="L403" s="1" t="s">
        <v>468</v>
      </c>
      <c r="P403" s="9"/>
      <c r="U403" s="33" t="e">
        <f>VLOOKUP(A:A,'[1]FA Clients Total'!$A$1:$IV$65536,2,0)</f>
        <v>#N/A</v>
      </c>
      <c r="V403" s="37">
        <f>VLOOKUP(A:A,'[2]FA Clients Total'!$1:$1048576,3,0)</f>
        <v>42878</v>
      </c>
      <c r="W403" s="37">
        <f>VLOOKUP(A:A,'[2]FA Clients Total'!$1:$1048576,3,0)</f>
        <v>42878</v>
      </c>
    </row>
    <row r="404" spans="1:23" ht="22.5" hidden="1" customHeight="1" x14ac:dyDescent="0.25">
      <c r="A404" s="26">
        <f>Feuil1!$G404</f>
        <v>170390</v>
      </c>
      <c r="C404" s="7" t="s">
        <v>421</v>
      </c>
      <c r="D404" t="s">
        <v>517</v>
      </c>
      <c r="E404" t="s">
        <v>97</v>
      </c>
      <c r="G404" s="28">
        <v>170390</v>
      </c>
      <c r="H404" s="55">
        <v>1999.4</v>
      </c>
      <c r="I404" s="5">
        <v>42873</v>
      </c>
      <c r="J404" s="1" t="s">
        <v>19</v>
      </c>
      <c r="K404" s="5">
        <v>42872</v>
      </c>
      <c r="L404" s="1" t="s">
        <v>19</v>
      </c>
      <c r="P404" s="9" t="s">
        <v>518</v>
      </c>
      <c r="U404" s="33" t="e">
        <f>VLOOKUP(A:A,'[1]FA Clients Total'!$A$1:$IV$65536,2,0)</f>
        <v>#N/A</v>
      </c>
      <c r="V404" s="37">
        <f>VLOOKUP(A:A,'[2]FA Clients Total'!$1:$1048576,3,0)</f>
        <v>42877</v>
      </c>
      <c r="W404" s="37">
        <f>VLOOKUP(A:A,'[2]FA Clients Total'!$1:$1048576,3,0)</f>
        <v>42877</v>
      </c>
    </row>
    <row r="405" spans="1:23" ht="22.5" hidden="1" customHeight="1" x14ac:dyDescent="0.25">
      <c r="A405" s="26">
        <f>Feuil1!$G405</f>
        <v>170356</v>
      </c>
      <c r="C405" s="7" t="s">
        <v>61</v>
      </c>
      <c r="D405" t="s">
        <v>480</v>
      </c>
      <c r="E405" t="s">
        <v>97</v>
      </c>
      <c r="G405" s="28">
        <v>170356</v>
      </c>
      <c r="H405" s="55">
        <v>160.44999999999999</v>
      </c>
      <c r="I405" s="5">
        <v>42873</v>
      </c>
      <c r="K405" s="5"/>
      <c r="P405" s="9"/>
      <c r="U405" s="33" t="e">
        <f>VLOOKUP(A:A,'[1]FA Clients Total'!$A$1:$IV$65536,2,0)</f>
        <v>#N/A</v>
      </c>
      <c r="V405" s="37">
        <f>VLOOKUP(A:A,'[2]FA Clients Total'!$1:$1048576,3,0)</f>
        <v>42872</v>
      </c>
      <c r="W405" s="37">
        <f>VLOOKUP(A:A,'[2]FA Clients Total'!$1:$1048576,3,0)</f>
        <v>42872</v>
      </c>
    </row>
    <row r="406" spans="1:23" ht="22.5" hidden="1" customHeight="1" x14ac:dyDescent="0.25">
      <c r="A406" s="26">
        <f>Feuil1!$G406</f>
        <v>170392</v>
      </c>
      <c r="C406" s="7" t="s">
        <v>61</v>
      </c>
      <c r="D406" t="s">
        <v>519</v>
      </c>
      <c r="E406" t="s">
        <v>18</v>
      </c>
      <c r="G406" s="28">
        <v>170392</v>
      </c>
      <c r="H406" s="55">
        <v>686.4</v>
      </c>
      <c r="I406" s="5">
        <v>42874</v>
      </c>
      <c r="J406" s="1" t="s">
        <v>19</v>
      </c>
      <c r="K406" s="5">
        <v>42874</v>
      </c>
      <c r="M406" s="1" t="s">
        <v>19</v>
      </c>
      <c r="N406" s="9">
        <v>42877</v>
      </c>
      <c r="P406" s="9"/>
      <c r="U406" s="33" t="e">
        <f>VLOOKUP(A:A,'[1]FA Clients Total'!$A$1:$IV$65536,2,0)</f>
        <v>#N/A</v>
      </c>
      <c r="V406" s="37">
        <f>VLOOKUP(A:A,'[2]FA Clients Total'!$1:$1048576,3,0)</f>
        <v>42885</v>
      </c>
      <c r="W406" s="37">
        <f>VLOOKUP(A:A,'[2]FA Clients Total'!$1:$1048576,3,0)</f>
        <v>42885</v>
      </c>
    </row>
    <row r="407" spans="1:23" ht="22.5" hidden="1" customHeight="1" x14ac:dyDescent="0.25">
      <c r="A407" s="26">
        <f>Feuil1!$G407</f>
        <v>170396</v>
      </c>
      <c r="C407" s="7" t="s">
        <v>456</v>
      </c>
      <c r="D407" t="s">
        <v>520</v>
      </c>
      <c r="E407" t="s">
        <v>97</v>
      </c>
      <c r="G407" s="28">
        <v>170396</v>
      </c>
      <c r="H407" s="55">
        <v>321</v>
      </c>
      <c r="I407" s="5">
        <v>42874</v>
      </c>
      <c r="J407" s="1" t="s">
        <v>19</v>
      </c>
      <c r="K407" s="5">
        <v>42874</v>
      </c>
      <c r="M407" s="1" t="s">
        <v>19</v>
      </c>
      <c r="N407" s="9">
        <v>42878</v>
      </c>
      <c r="P407" s="9"/>
      <c r="U407" s="33" t="e">
        <f>VLOOKUP(A:A,'[1]FA Clients Total'!$A$1:$IV$65536,2,0)</f>
        <v>#N/A</v>
      </c>
      <c r="V407" s="37">
        <f>VLOOKUP(A:A,'[2]FA Clients Total'!$1:$1048576,3,0)</f>
        <v>42879</v>
      </c>
      <c r="W407" s="37">
        <f>VLOOKUP(A:A,'[2]FA Clients Total'!$1:$1048576,3,0)</f>
        <v>42879</v>
      </c>
    </row>
    <row r="408" spans="1:23" ht="22.5" hidden="1" customHeight="1" x14ac:dyDescent="0.25">
      <c r="A408" s="26">
        <f>Feuil1!$G408</f>
        <v>170400</v>
      </c>
      <c r="B408" s="48" t="s">
        <v>228</v>
      </c>
      <c r="C408" s="7" t="s">
        <v>51</v>
      </c>
      <c r="D408" t="s">
        <v>523</v>
      </c>
      <c r="E408" t="s">
        <v>48</v>
      </c>
      <c r="G408" s="28">
        <v>170400</v>
      </c>
      <c r="H408" s="55">
        <v>4874.5</v>
      </c>
      <c r="I408" s="5">
        <v>42877</v>
      </c>
      <c r="K408" s="5"/>
      <c r="P408" s="9"/>
      <c r="U408" s="33" t="e">
        <f>VLOOKUP(A:A,'[1]FA Clients Total'!$A$1:$IV$65536,2,0)</f>
        <v>#N/A</v>
      </c>
      <c r="V408" s="37">
        <f>VLOOKUP(A:A,'[2]FA Clients Total'!$1:$1048576,3,0)</f>
        <v>42887</v>
      </c>
      <c r="W408" s="37">
        <f>VLOOKUP(A:A,'[2]FA Clients Total'!$1:$1048576,3,0)</f>
        <v>42887</v>
      </c>
    </row>
    <row r="409" spans="1:23" ht="22.5" hidden="1" customHeight="1" x14ac:dyDescent="0.25">
      <c r="A409" s="26">
        <f>Feuil1!$G409</f>
        <v>170401</v>
      </c>
      <c r="C409" s="7" t="s">
        <v>524</v>
      </c>
      <c r="E409" t="s">
        <v>18</v>
      </c>
      <c r="G409" s="28">
        <v>170401</v>
      </c>
      <c r="H409" s="55">
        <v>153.6</v>
      </c>
      <c r="I409" s="5">
        <v>42877</v>
      </c>
      <c r="J409" s="1" t="s">
        <v>19</v>
      </c>
      <c r="K409" s="5">
        <v>42877</v>
      </c>
      <c r="L409" s="1" t="s">
        <v>19</v>
      </c>
      <c r="P409" s="9"/>
      <c r="U409" s="33" t="e">
        <f>VLOOKUP(A:A,'[1]FA Clients Total'!$A$1:$IV$65536,2,0)</f>
        <v>#N/A</v>
      </c>
      <c r="V409" s="37">
        <f>VLOOKUP(A:A,'[2]FA Clients Total'!$1:$1048576,3,0)</f>
        <v>42879</v>
      </c>
      <c r="W409" s="37">
        <f>VLOOKUP(A:A,'[2]FA Clients Total'!$1:$1048576,3,0)</f>
        <v>42879</v>
      </c>
    </row>
    <row r="410" spans="1:23" ht="22.5" hidden="1" customHeight="1" x14ac:dyDescent="0.25">
      <c r="A410" s="26">
        <f>Feuil1!$G410</f>
        <v>170402</v>
      </c>
      <c r="C410" s="7" t="s">
        <v>197</v>
      </c>
      <c r="E410" t="s">
        <v>18</v>
      </c>
      <c r="G410" s="28">
        <v>170402</v>
      </c>
      <c r="H410" s="55">
        <v>999.7</v>
      </c>
      <c r="I410" s="5">
        <v>42877</v>
      </c>
      <c r="J410" s="1" t="s">
        <v>19</v>
      </c>
      <c r="K410" s="5">
        <v>42877</v>
      </c>
      <c r="L410" s="1" t="s">
        <v>19</v>
      </c>
      <c r="P410" s="9">
        <v>42877</v>
      </c>
      <c r="U410" s="33" t="e">
        <f>VLOOKUP(A:A,'[1]FA Clients Total'!$A$1:$IV$65536,2,0)</f>
        <v>#N/A</v>
      </c>
      <c r="V410" s="37">
        <f>VLOOKUP(A:A,'[2]FA Clients Total'!$1:$1048576,3,0)</f>
        <v>42877</v>
      </c>
      <c r="W410" s="37">
        <f>VLOOKUP(A:A,'[2]FA Clients Total'!$1:$1048576,3,0)</f>
        <v>42877</v>
      </c>
    </row>
    <row r="411" spans="1:23" ht="22.5" hidden="1" customHeight="1" x14ac:dyDescent="0.25">
      <c r="A411" s="26">
        <f>Feuil1!$G411</f>
        <v>170404</v>
      </c>
      <c r="C411" s="7" t="s">
        <v>525</v>
      </c>
      <c r="E411" t="s">
        <v>18</v>
      </c>
      <c r="G411" s="28">
        <v>170404</v>
      </c>
      <c r="H411" s="55">
        <v>203.25</v>
      </c>
      <c r="I411" s="5">
        <v>42877</v>
      </c>
      <c r="J411" s="1" t="s">
        <v>19</v>
      </c>
      <c r="K411" s="5">
        <v>42877</v>
      </c>
      <c r="L411" s="1" t="s">
        <v>19</v>
      </c>
      <c r="P411" s="9"/>
      <c r="U411" s="33" t="e">
        <f>VLOOKUP(A:A,'[1]FA Clients Total'!$A$1:$IV$65536,2,0)</f>
        <v>#N/A</v>
      </c>
      <c r="V411" s="37">
        <f>VLOOKUP(A:A,'[2]FA Clients Total'!$1:$1048576,3,0)</f>
        <v>42877</v>
      </c>
      <c r="W411" s="37">
        <f>VLOOKUP(A:A,'[2]FA Clients Total'!$1:$1048576,3,0)</f>
        <v>42877</v>
      </c>
    </row>
    <row r="412" spans="1:23" ht="22.5" hidden="1" customHeight="1" x14ac:dyDescent="0.25">
      <c r="A412" s="26">
        <f>Feuil1!$G412</f>
        <v>170391</v>
      </c>
      <c r="C412" s="7" t="s">
        <v>61</v>
      </c>
      <c r="D412" t="s">
        <v>480</v>
      </c>
      <c r="E412" t="s">
        <v>48</v>
      </c>
      <c r="G412" s="28">
        <v>170391</v>
      </c>
      <c r="H412" s="55">
        <v>397.8</v>
      </c>
      <c r="I412" s="5">
        <v>42873</v>
      </c>
      <c r="J412" s="1" t="s">
        <v>19</v>
      </c>
      <c r="K412" s="5">
        <v>42877</v>
      </c>
      <c r="P412" s="9"/>
      <c r="U412" s="33" t="e">
        <f>VLOOKUP(A:A,'[1]FA Clients Total'!$A$1:$IV$65536,2,0)</f>
        <v>#N/A</v>
      </c>
      <c r="V412" s="37">
        <f>VLOOKUP(A:A,'[2]FA Clients Total'!$1:$1048576,3,0)</f>
        <v>42886</v>
      </c>
      <c r="W412" s="37">
        <f>VLOOKUP(A:A,'[2]FA Clients Total'!$1:$1048576,3,0)</f>
        <v>42886</v>
      </c>
    </row>
    <row r="413" spans="1:23" ht="22.5" hidden="1" customHeight="1" x14ac:dyDescent="0.25">
      <c r="A413" s="26">
        <f>Feuil1!$G413</f>
        <v>170406</v>
      </c>
      <c r="C413" s="7" t="s">
        <v>435</v>
      </c>
      <c r="E413" t="s">
        <v>48</v>
      </c>
      <c r="G413" s="28">
        <v>170406</v>
      </c>
      <c r="H413" s="55">
        <v>2033.4</v>
      </c>
      <c r="I413" s="5">
        <v>42878</v>
      </c>
      <c r="K413" s="5"/>
      <c r="P413" s="9"/>
      <c r="U413" s="33" t="e">
        <f>VLOOKUP(A:A,'[1]FA Clients Total'!$A$1:$IV$65536,2,0)</f>
        <v>#N/A</v>
      </c>
      <c r="V413" s="37">
        <f>VLOOKUP(A:A,'[2]FA Clients Total'!$1:$1048576,3,0)</f>
        <v>42893</v>
      </c>
      <c r="W413" s="37">
        <f>VLOOKUP(A:A,'[2]FA Clients Total'!$1:$1048576,3,0)</f>
        <v>42893</v>
      </c>
    </row>
    <row r="414" spans="1:23" ht="22.5" hidden="1" customHeight="1" x14ac:dyDescent="0.25">
      <c r="A414" s="26">
        <f>Feuil1!$G414</f>
        <v>170408</v>
      </c>
      <c r="C414" s="7" t="s">
        <v>527</v>
      </c>
      <c r="E414" t="s">
        <v>18</v>
      </c>
      <c r="G414" s="28">
        <v>170408</v>
      </c>
      <c r="H414" s="55">
        <v>300</v>
      </c>
      <c r="I414" s="5">
        <v>42878</v>
      </c>
      <c r="J414" s="1" t="s">
        <v>19</v>
      </c>
      <c r="K414" s="5">
        <v>42878</v>
      </c>
      <c r="P414" s="9"/>
      <c r="U414" s="33" t="e">
        <f>VLOOKUP(A:A,'[1]FA Clients Total'!$A$1:$IV$65536,2,0)</f>
        <v>#N/A</v>
      </c>
      <c r="V414" s="37">
        <f>VLOOKUP(A:A,'[2]FA Clients Total'!$1:$1048576,3,0)</f>
        <v>42879</v>
      </c>
      <c r="W414" s="37">
        <f>VLOOKUP(A:A,'[2]FA Clients Total'!$1:$1048576,3,0)</f>
        <v>42879</v>
      </c>
    </row>
    <row r="415" spans="1:23" ht="22.5" hidden="1" customHeight="1" x14ac:dyDescent="0.25">
      <c r="A415" s="26">
        <f>Feuil1!$G415</f>
        <v>170393</v>
      </c>
      <c r="C415" s="7" t="s">
        <v>521</v>
      </c>
      <c r="D415" t="s">
        <v>522</v>
      </c>
      <c r="E415" t="s">
        <v>103</v>
      </c>
      <c r="G415" s="28">
        <v>170393</v>
      </c>
      <c r="H415" s="55">
        <v>9600</v>
      </c>
      <c r="I415" s="5">
        <v>42874</v>
      </c>
      <c r="J415" s="1" t="s">
        <v>19</v>
      </c>
      <c r="K415" s="5">
        <v>42878</v>
      </c>
      <c r="P415" s="9"/>
      <c r="U415" s="33" t="e">
        <f>VLOOKUP(A:A,'[1]FA Clients Total'!$A$1:$IV$65536,2,0)</f>
        <v>#N/A</v>
      </c>
      <c r="V415" s="37">
        <f>VLOOKUP(A:A,'[2]FA Clients Total'!$1:$1048576,3,0)</f>
        <v>42886</v>
      </c>
      <c r="W415" s="37">
        <f>VLOOKUP(A:A,'[2]FA Clients Total'!$1:$1048576,3,0)</f>
        <v>42886</v>
      </c>
    </row>
    <row r="416" spans="1:23" ht="22.5" hidden="1" customHeight="1" x14ac:dyDescent="0.25">
      <c r="A416" s="26">
        <f>Feuil1!$G416</f>
        <v>170407</v>
      </c>
      <c r="C416" s="7" t="s">
        <v>235</v>
      </c>
      <c r="E416" t="s">
        <v>18</v>
      </c>
      <c r="G416" s="28">
        <v>170407</v>
      </c>
      <c r="H416" s="55">
        <v>117</v>
      </c>
      <c r="I416" s="5">
        <v>42878</v>
      </c>
      <c r="J416" s="1" t="s">
        <v>19</v>
      </c>
      <c r="K416" s="5">
        <v>42878</v>
      </c>
      <c r="L416" s="1" t="s">
        <v>19</v>
      </c>
      <c r="P416" s="9">
        <v>42878</v>
      </c>
      <c r="U416" s="33" t="e">
        <f>VLOOKUP(A:A,'[1]FA Clients Total'!$A$1:$IV$65536,2,0)</f>
        <v>#N/A</v>
      </c>
      <c r="V416" s="37">
        <f>VLOOKUP(A:A,'[2]FA Clients Total'!$1:$1048576,3,0)</f>
        <v>42879</v>
      </c>
      <c r="W416" s="37">
        <f>VLOOKUP(A:A,'[2]FA Clients Total'!$1:$1048576,3,0)</f>
        <v>42879</v>
      </c>
    </row>
    <row r="417" spans="1:23" ht="22.5" hidden="1" customHeight="1" x14ac:dyDescent="0.25">
      <c r="A417" s="26">
        <f>Feuil1!$G417</f>
        <v>170409</v>
      </c>
      <c r="C417" s="7" t="s">
        <v>455</v>
      </c>
      <c r="E417" t="s">
        <v>18</v>
      </c>
      <c r="G417" s="28">
        <v>170409</v>
      </c>
      <c r="H417" s="55">
        <v>229</v>
      </c>
      <c r="I417" s="5">
        <v>42878</v>
      </c>
      <c r="J417" s="1" t="s">
        <v>19</v>
      </c>
      <c r="K417" s="5">
        <v>42878</v>
      </c>
      <c r="L417" s="1" t="s">
        <v>19</v>
      </c>
      <c r="P417" s="9">
        <v>42878</v>
      </c>
      <c r="U417" s="33" t="e">
        <f>VLOOKUP(A:A,'[1]FA Clients Total'!$A$1:$IV$65536,2,0)</f>
        <v>#N/A</v>
      </c>
      <c r="V417" s="37">
        <f>VLOOKUP(A:A,'[2]FA Clients Total'!$1:$1048576,3,0)</f>
        <v>42879</v>
      </c>
      <c r="W417" s="37">
        <f>VLOOKUP(A:A,'[2]FA Clients Total'!$1:$1048576,3,0)</f>
        <v>42879</v>
      </c>
    </row>
    <row r="418" spans="1:23" ht="22.5" hidden="1" customHeight="1" x14ac:dyDescent="0.25">
      <c r="A418" s="26">
        <f>Feuil1!$G418</f>
        <v>170410</v>
      </c>
      <c r="C418" s="7" t="s">
        <v>119</v>
      </c>
      <c r="E418" t="s">
        <v>18</v>
      </c>
      <c r="G418" s="28">
        <v>170410</v>
      </c>
      <c r="H418" s="55">
        <v>299.25</v>
      </c>
      <c r="I418" s="5">
        <v>42878</v>
      </c>
      <c r="J418" s="1" t="s">
        <v>19</v>
      </c>
      <c r="K418" s="5">
        <v>42878</v>
      </c>
      <c r="M418" s="1" t="s">
        <v>19</v>
      </c>
      <c r="P418" s="9">
        <v>42879</v>
      </c>
      <c r="U418" s="33" t="e">
        <f>VLOOKUP(A:A,'[1]FA Clients Total'!$A$1:$IV$65536,2,0)</f>
        <v>#N/A</v>
      </c>
      <c r="V418" s="37">
        <f>VLOOKUP(A:A,'[2]FA Clients Total'!$1:$1048576,3,0)</f>
        <v>42886</v>
      </c>
      <c r="W418" s="37">
        <f>VLOOKUP(A:A,'[2]FA Clients Total'!$1:$1048576,3,0)</f>
        <v>42886</v>
      </c>
    </row>
    <row r="419" spans="1:23" ht="22.5" hidden="1" customHeight="1" x14ac:dyDescent="0.25">
      <c r="A419" s="26">
        <f>Feuil1!$G419</f>
        <v>170411</v>
      </c>
      <c r="C419" s="7" t="s">
        <v>526</v>
      </c>
      <c r="E419" t="s">
        <v>18</v>
      </c>
      <c r="G419" s="28">
        <v>170411</v>
      </c>
      <c r="H419" s="55">
        <v>59.2</v>
      </c>
      <c r="I419" s="5">
        <v>42879</v>
      </c>
      <c r="J419" s="1" t="s">
        <v>19</v>
      </c>
      <c r="K419" s="5">
        <v>42879</v>
      </c>
      <c r="M419" s="1" t="s">
        <v>19</v>
      </c>
      <c r="N419" s="9">
        <v>42879</v>
      </c>
      <c r="P419" s="9">
        <v>42879</v>
      </c>
      <c r="U419" s="33" t="e">
        <f>VLOOKUP(A:A,'[1]FA Clients Total'!$A$1:$IV$65536,2,0)</f>
        <v>#N/A</v>
      </c>
      <c r="V419" s="37">
        <f>VLOOKUP(A:A,'[2]FA Clients Total'!$1:$1048576,3,0)</f>
        <v>42879</v>
      </c>
      <c r="W419" s="37">
        <f>VLOOKUP(A:A,'[2]FA Clients Total'!$1:$1048576,3,0)</f>
        <v>42879</v>
      </c>
    </row>
    <row r="420" spans="1:23" ht="22.5" hidden="1" customHeight="1" x14ac:dyDescent="0.25">
      <c r="A420" s="26">
        <f>Feuil1!$G420</f>
        <v>170412</v>
      </c>
      <c r="C420" s="7" t="s">
        <v>528</v>
      </c>
      <c r="E420" t="s">
        <v>18</v>
      </c>
      <c r="G420" s="28">
        <v>170412</v>
      </c>
      <c r="H420" s="55">
        <v>314.10000000000002</v>
      </c>
      <c r="I420" s="5">
        <v>42879</v>
      </c>
      <c r="J420" s="1" t="s">
        <v>19</v>
      </c>
      <c r="K420" s="5">
        <v>42879</v>
      </c>
      <c r="L420" s="1" t="s">
        <v>20</v>
      </c>
      <c r="M420" s="1" t="s">
        <v>19</v>
      </c>
      <c r="N420" s="9">
        <v>42884</v>
      </c>
      <c r="P420" s="9"/>
      <c r="U420" s="33" t="e">
        <f>VLOOKUP(A:A,'[1]FA Clients Total'!$A$1:$IV$65536,2,0)</f>
        <v>#N/A</v>
      </c>
      <c r="V420" s="37">
        <f>VLOOKUP(A:A,'[2]FA Clients Total'!$1:$1048576,3,0)</f>
        <v>42886</v>
      </c>
      <c r="W420" s="37">
        <f>VLOOKUP(A:A,'[2]FA Clients Total'!$1:$1048576,3,0)</f>
        <v>42886</v>
      </c>
    </row>
    <row r="421" spans="1:23" ht="22.5" hidden="1" customHeight="1" x14ac:dyDescent="0.25">
      <c r="A421" s="26">
        <f>Feuil1!$G421</f>
        <v>170413</v>
      </c>
      <c r="C421" s="7" t="s">
        <v>249</v>
      </c>
      <c r="D421" t="s">
        <v>530</v>
      </c>
      <c r="E421" t="s">
        <v>529</v>
      </c>
      <c r="G421" s="28">
        <v>170413</v>
      </c>
      <c r="H421" s="55">
        <v>350</v>
      </c>
      <c r="I421" s="5">
        <v>42879</v>
      </c>
      <c r="J421" s="1" t="s">
        <v>19</v>
      </c>
      <c r="K421" s="5">
        <v>42879</v>
      </c>
      <c r="P421" s="9"/>
      <c r="U421" s="33" t="e">
        <f>VLOOKUP(A:A,'[1]FA Clients Total'!$A$1:$IV$65536,2,0)</f>
        <v>#N/A</v>
      </c>
      <c r="V421" s="37">
        <f>VLOOKUP(A:A,'[2]FA Clients Total'!$1:$1048576,3,0)</f>
        <v>42879</v>
      </c>
      <c r="W421" s="37">
        <f>VLOOKUP(A:A,'[2]FA Clients Total'!$1:$1048576,3,0)</f>
        <v>42879</v>
      </c>
    </row>
    <row r="422" spans="1:23" ht="22.5" hidden="1" customHeight="1" x14ac:dyDescent="0.25">
      <c r="A422" s="26">
        <f>Feuil1!$G422</f>
        <v>170414</v>
      </c>
      <c r="C422" s="7" t="s">
        <v>127</v>
      </c>
      <c r="D422" t="s">
        <v>530</v>
      </c>
      <c r="E422" t="s">
        <v>529</v>
      </c>
      <c r="G422" s="28">
        <v>170414</v>
      </c>
      <c r="H422" s="55">
        <v>750</v>
      </c>
      <c r="I422" s="5">
        <v>42879</v>
      </c>
      <c r="J422" s="1" t="s">
        <v>19</v>
      </c>
      <c r="K422" s="5">
        <v>42879</v>
      </c>
      <c r="P422" s="9"/>
      <c r="U422" s="33" t="e">
        <f>VLOOKUP(A:A,'[1]FA Clients Total'!$A$1:$IV$65536,2,0)</f>
        <v>#N/A</v>
      </c>
      <c r="V422" s="37">
        <f>VLOOKUP(A:A,'[2]FA Clients Total'!$1:$1048576,3,0)</f>
        <v>42943</v>
      </c>
      <c r="W422" s="37">
        <f>VLOOKUP(A:A,'[2]FA Clients Total'!$1:$1048576,3,0)</f>
        <v>42943</v>
      </c>
    </row>
    <row r="423" spans="1:23" ht="22.5" hidden="1" customHeight="1" x14ac:dyDescent="0.25">
      <c r="A423" s="26">
        <f>Feuil1!$G423</f>
        <v>170415</v>
      </c>
      <c r="C423" s="7" t="s">
        <v>531</v>
      </c>
      <c r="E423" t="s">
        <v>18</v>
      </c>
      <c r="G423" s="28">
        <v>170415</v>
      </c>
      <c r="H423" s="55">
        <v>100.8</v>
      </c>
      <c r="I423" s="5">
        <v>42879</v>
      </c>
      <c r="J423" s="1" t="s">
        <v>19</v>
      </c>
      <c r="K423" s="5">
        <v>42879</v>
      </c>
      <c r="L423" s="1" t="s">
        <v>19</v>
      </c>
      <c r="P423" s="9"/>
      <c r="U423" s="33" t="e">
        <f>VLOOKUP(A:A,'[1]FA Clients Total'!$A$1:$IV$65536,2,0)</f>
        <v>#N/A</v>
      </c>
      <c r="V423" s="37">
        <f>VLOOKUP(A:A,'[2]FA Clients Total'!$1:$1048576,3,0)</f>
        <v>42886</v>
      </c>
      <c r="W423" s="37">
        <f>VLOOKUP(A:A,'[2]FA Clients Total'!$1:$1048576,3,0)</f>
        <v>42886</v>
      </c>
    </row>
    <row r="424" spans="1:23" ht="22.5" hidden="1" customHeight="1" x14ac:dyDescent="0.25">
      <c r="A424" s="26">
        <f>Feuil1!$G424</f>
        <v>170369</v>
      </c>
      <c r="C424" s="7" t="s">
        <v>494</v>
      </c>
      <c r="D424" t="s">
        <v>495</v>
      </c>
      <c r="E424" t="s">
        <v>41</v>
      </c>
      <c r="G424" s="28">
        <v>170369</v>
      </c>
      <c r="H424" s="55">
        <v>6514.6</v>
      </c>
      <c r="I424" s="5">
        <v>42873</v>
      </c>
      <c r="J424" s="1" t="s">
        <v>19</v>
      </c>
      <c r="K424" s="5">
        <v>42884</v>
      </c>
      <c r="L424" s="1" t="s">
        <v>20</v>
      </c>
      <c r="P424" s="9"/>
      <c r="U424" s="33" t="e">
        <f>VLOOKUP(A:A,'[1]FA Clients Total'!$A$1:$IV$65536,2,0)</f>
        <v>#N/A</v>
      </c>
      <c r="V424" s="37">
        <f>VLOOKUP(A:A,'[2]FA Clients Total'!$1:$1048576,3,0)</f>
        <v>42887</v>
      </c>
      <c r="W424" s="37">
        <f>VLOOKUP(A:A,'[2]FA Clients Total'!$1:$1048576,3,0)</f>
        <v>42887</v>
      </c>
    </row>
    <row r="425" spans="1:23" ht="22.5" hidden="1" customHeight="1" x14ac:dyDescent="0.25">
      <c r="A425" s="26">
        <f>Feuil1!$G425</f>
        <v>170416</v>
      </c>
      <c r="C425" s="7" t="s">
        <v>417</v>
      </c>
      <c r="E425" t="s">
        <v>18</v>
      </c>
      <c r="G425" s="28">
        <v>170416</v>
      </c>
      <c r="H425" s="55">
        <v>189</v>
      </c>
      <c r="I425" s="5">
        <v>42884</v>
      </c>
      <c r="J425" s="1" t="s">
        <v>19</v>
      </c>
      <c r="K425" s="5">
        <v>42884</v>
      </c>
      <c r="P425" s="9"/>
      <c r="U425" s="33" t="e">
        <f>VLOOKUP(A:A,'[1]FA Clients Total'!$A$1:$IV$65536,2,0)</f>
        <v>#N/A</v>
      </c>
      <c r="V425" s="37">
        <f>VLOOKUP(A:A,'[2]FA Clients Total'!$1:$1048576,3,0)</f>
        <v>42893</v>
      </c>
      <c r="W425" s="37">
        <f>VLOOKUP(A:A,'[2]FA Clients Total'!$1:$1048576,3,0)</f>
        <v>42893</v>
      </c>
    </row>
    <row r="426" spans="1:23" ht="22.5" hidden="1" customHeight="1" x14ac:dyDescent="0.25">
      <c r="A426" s="26">
        <f>Feuil1!$G426</f>
        <v>170418</v>
      </c>
      <c r="C426" s="7" t="s">
        <v>533</v>
      </c>
      <c r="D426" t="s">
        <v>532</v>
      </c>
      <c r="E426" t="s">
        <v>18</v>
      </c>
      <c r="G426" s="28">
        <v>170418</v>
      </c>
      <c r="H426" s="55">
        <v>743.4</v>
      </c>
      <c r="I426" s="5">
        <v>42884</v>
      </c>
      <c r="J426" s="1" t="s">
        <v>19</v>
      </c>
      <c r="K426" s="5">
        <v>42884</v>
      </c>
      <c r="L426" s="1" t="s">
        <v>19</v>
      </c>
      <c r="P426" s="9">
        <v>42885</v>
      </c>
      <c r="Q426" s="9">
        <v>42886</v>
      </c>
      <c r="U426" s="33" t="e">
        <f>VLOOKUP(A:A,'[1]FA Clients Total'!$A$1:$IV$65536,2,0)</f>
        <v>#N/A</v>
      </c>
      <c r="V426" s="37">
        <f>VLOOKUP(A:A,'[2]FA Clients Total'!$1:$1048576,3,0)</f>
        <v>42886</v>
      </c>
      <c r="W426" s="37">
        <f>VLOOKUP(A:A,'[2]FA Clients Total'!$1:$1048576,3,0)</f>
        <v>42886</v>
      </c>
    </row>
    <row r="427" spans="1:23" ht="22.5" hidden="1" customHeight="1" x14ac:dyDescent="0.25">
      <c r="A427" s="26">
        <f>Feuil1!$G427</f>
        <v>170419</v>
      </c>
      <c r="C427" s="7" t="s">
        <v>271</v>
      </c>
      <c r="D427" t="s">
        <v>532</v>
      </c>
      <c r="E427" t="s">
        <v>18</v>
      </c>
      <c r="G427" s="28">
        <v>170419</v>
      </c>
      <c r="H427" s="55">
        <v>1360.8</v>
      </c>
      <c r="I427" s="5">
        <v>42884</v>
      </c>
      <c r="J427" s="1" t="s">
        <v>19</v>
      </c>
      <c r="K427" s="5">
        <v>42884</v>
      </c>
      <c r="L427" s="1" t="s">
        <v>19</v>
      </c>
      <c r="P427" s="9"/>
      <c r="U427" s="33" t="e">
        <f>VLOOKUP(A:A,'[1]FA Clients Total'!$A$1:$IV$65536,2,0)</f>
        <v>#N/A</v>
      </c>
      <c r="V427" s="37">
        <f>VLOOKUP(A:A,'[2]FA Clients Total'!$1:$1048576,3,0)</f>
        <v>42886</v>
      </c>
      <c r="W427" s="37">
        <f>VLOOKUP(A:A,'[2]FA Clients Total'!$1:$1048576,3,0)</f>
        <v>42886</v>
      </c>
    </row>
    <row r="428" spans="1:23" ht="22.5" hidden="1" customHeight="1" x14ac:dyDescent="0.25">
      <c r="A428" s="26">
        <f>Feuil1!$G428</f>
        <v>170417</v>
      </c>
      <c r="C428" s="7" t="s">
        <v>14</v>
      </c>
      <c r="D428" t="s">
        <v>126</v>
      </c>
      <c r="E428" t="s">
        <v>18</v>
      </c>
      <c r="G428" s="28">
        <v>170417</v>
      </c>
      <c r="H428" s="55">
        <v>424.15</v>
      </c>
      <c r="I428" s="5">
        <v>42884</v>
      </c>
      <c r="J428" s="1" t="s">
        <v>19</v>
      </c>
      <c r="K428" s="5">
        <v>42885</v>
      </c>
      <c r="L428" s="1" t="s">
        <v>85</v>
      </c>
      <c r="P428" s="9"/>
      <c r="U428" s="33" t="e">
        <f>VLOOKUP(A:A,'[1]FA Clients Total'!$A$1:$IV$65536,2,0)</f>
        <v>#N/A</v>
      </c>
      <c r="V428" s="37">
        <f>VLOOKUP(A:A,'[2]FA Clients Total'!$1:$1048576,3,0)</f>
        <v>42887</v>
      </c>
      <c r="W428" s="37">
        <f>VLOOKUP(A:A,'[2]FA Clients Total'!$1:$1048576,3,0)</f>
        <v>42887</v>
      </c>
    </row>
    <row r="429" spans="1:23" ht="22.5" hidden="1" customHeight="1" x14ac:dyDescent="0.25">
      <c r="A429" s="26">
        <f>Feuil1!$G429</f>
        <v>170420</v>
      </c>
      <c r="C429" s="7" t="s">
        <v>534</v>
      </c>
      <c r="E429" t="s">
        <v>18</v>
      </c>
      <c r="G429" s="28">
        <v>170420</v>
      </c>
      <c r="H429" s="55">
        <v>247.8</v>
      </c>
      <c r="I429" s="5">
        <v>42885</v>
      </c>
      <c r="J429" s="1" t="s">
        <v>19</v>
      </c>
      <c r="K429" s="5">
        <v>42885</v>
      </c>
      <c r="L429" s="1" t="s">
        <v>19</v>
      </c>
      <c r="P429" s="9" t="s">
        <v>535</v>
      </c>
      <c r="U429" s="33" t="e">
        <f>VLOOKUP(A:A,'[1]FA Clients Total'!$A$1:$IV$65536,2,0)</f>
        <v>#N/A</v>
      </c>
      <c r="V429" s="37">
        <f>VLOOKUP(A:A,'[2]FA Clients Total'!$1:$1048576,3,0)</f>
        <v>42886</v>
      </c>
      <c r="W429" s="37">
        <f>VLOOKUP(A:A,'[2]FA Clients Total'!$1:$1048576,3,0)</f>
        <v>42886</v>
      </c>
    </row>
    <row r="430" spans="1:23" ht="22.5" hidden="1" customHeight="1" x14ac:dyDescent="0.25">
      <c r="A430" s="26">
        <f>Feuil1!$G430</f>
        <v>170421</v>
      </c>
      <c r="C430" s="7" t="s">
        <v>435</v>
      </c>
      <c r="E430" t="s">
        <v>41</v>
      </c>
      <c r="G430" s="28">
        <v>170421</v>
      </c>
      <c r="H430" s="55">
        <v>574.15</v>
      </c>
      <c r="I430" s="5">
        <v>42885</v>
      </c>
      <c r="J430" s="1" t="s">
        <v>19</v>
      </c>
      <c r="K430" s="5">
        <v>42856</v>
      </c>
      <c r="P430" s="9"/>
      <c r="U430" s="33" t="e">
        <f>VLOOKUP(A:A,'[1]FA Clients Total'!$A$1:$IV$65536,2,0)</f>
        <v>#N/A</v>
      </c>
      <c r="V430" s="37">
        <f>VLOOKUP(A:A,'[2]FA Clients Total'!$1:$1048576,3,0)</f>
        <v>42954</v>
      </c>
      <c r="W430" s="37">
        <f>VLOOKUP(A:A,'[2]FA Clients Total'!$1:$1048576,3,0)</f>
        <v>42954</v>
      </c>
    </row>
    <row r="431" spans="1:23" ht="22.5" hidden="1" customHeight="1" x14ac:dyDescent="0.25">
      <c r="A431" s="26">
        <f>Feuil1!$G431</f>
        <v>170423</v>
      </c>
      <c r="C431" s="7" t="s">
        <v>14</v>
      </c>
      <c r="E431" t="s">
        <v>18</v>
      </c>
      <c r="G431" s="28">
        <v>170423</v>
      </c>
      <c r="H431" s="55">
        <v>780</v>
      </c>
      <c r="I431" s="5">
        <v>42886</v>
      </c>
      <c r="J431" s="1" t="s">
        <v>19</v>
      </c>
      <c r="K431" s="5">
        <v>42886</v>
      </c>
      <c r="L431" s="1" t="s">
        <v>19</v>
      </c>
      <c r="P431" s="9">
        <v>42886</v>
      </c>
      <c r="U431" s="33" t="e">
        <f>VLOOKUP(A:A,'[1]FA Clients Total'!$A$1:$IV$65536,2,0)</f>
        <v>#N/A</v>
      </c>
      <c r="V431" s="37">
        <f>VLOOKUP(A:A,'[2]FA Clients Total'!$1:$1048576,3,0)</f>
        <v>42886</v>
      </c>
      <c r="W431" s="37">
        <f>VLOOKUP(A:A,'[2]FA Clients Total'!$1:$1048576,3,0)</f>
        <v>42886</v>
      </c>
    </row>
    <row r="432" spans="1:23" ht="22.5" hidden="1" customHeight="1" x14ac:dyDescent="0.25">
      <c r="A432" s="26">
        <f>Feuil1!$G432</f>
        <v>170424</v>
      </c>
      <c r="C432" s="7" t="s">
        <v>536</v>
      </c>
      <c r="E432" t="s">
        <v>97</v>
      </c>
      <c r="G432" s="28">
        <v>170424</v>
      </c>
      <c r="H432" s="55">
        <v>612.1</v>
      </c>
      <c r="I432" s="5">
        <v>42886</v>
      </c>
      <c r="J432" s="1" t="s">
        <v>19</v>
      </c>
      <c r="K432" s="5">
        <v>42886</v>
      </c>
      <c r="L432" s="1" t="s">
        <v>19</v>
      </c>
      <c r="P432" s="9">
        <v>42887</v>
      </c>
      <c r="U432" s="33" t="e">
        <f>VLOOKUP(A:A,'[1]FA Clients Total'!$A$1:$IV$65536,2,0)</f>
        <v>#N/A</v>
      </c>
      <c r="V432" s="37">
        <f>VLOOKUP(A:A,'[2]FA Clients Total'!$1:$1048576,3,0)</f>
        <v>42887</v>
      </c>
      <c r="W432" s="37">
        <f>VLOOKUP(A:A,'[2]FA Clients Total'!$1:$1048576,3,0)</f>
        <v>42887</v>
      </c>
    </row>
    <row r="433" spans="1:23" ht="22.5" hidden="1" customHeight="1" x14ac:dyDescent="0.25">
      <c r="A433" s="26">
        <f>Feuil1!$G433</f>
        <v>170425</v>
      </c>
      <c r="C433" s="7" t="s">
        <v>223</v>
      </c>
      <c r="D433" t="s">
        <v>504</v>
      </c>
      <c r="E433" t="s">
        <v>48</v>
      </c>
      <c r="G433" s="28">
        <v>170425</v>
      </c>
      <c r="H433" s="55">
        <v>3847.35</v>
      </c>
      <c r="I433" s="5">
        <v>42886</v>
      </c>
      <c r="K433" s="5"/>
      <c r="P433" s="9"/>
      <c r="U433" s="33" t="e">
        <f>VLOOKUP(A:A,'[1]FA Clients Total'!$A$1:$IV$65536,2,0)</f>
        <v>#N/A</v>
      </c>
      <c r="V433" s="37">
        <f>VLOOKUP(A:A,'[2]FA Clients Total'!$1:$1048576,3,0)</f>
        <v>42941</v>
      </c>
      <c r="W433" s="37">
        <f>VLOOKUP(A:A,'[2]FA Clients Total'!$1:$1048576,3,0)</f>
        <v>42941</v>
      </c>
    </row>
    <row r="434" spans="1:23" ht="22.5" hidden="1" customHeight="1" x14ac:dyDescent="0.25">
      <c r="A434" s="26">
        <f>Feuil1!$G434</f>
        <v>170378</v>
      </c>
      <c r="C434" s="7" t="s">
        <v>363</v>
      </c>
      <c r="E434" t="s">
        <v>18</v>
      </c>
      <c r="G434" s="28">
        <v>170378</v>
      </c>
      <c r="H434" s="55">
        <v>4122.8999999999996</v>
      </c>
      <c r="I434" s="5">
        <v>42886</v>
      </c>
      <c r="J434" s="1" t="s">
        <v>19</v>
      </c>
      <c r="K434" s="5">
        <v>42886</v>
      </c>
      <c r="L434" s="1" t="s">
        <v>20</v>
      </c>
      <c r="P434" s="9">
        <v>42887</v>
      </c>
      <c r="Q434" s="8" t="s">
        <v>276</v>
      </c>
      <c r="U434" s="33" t="e">
        <f>VLOOKUP(A:A,'[1]FA Clients Total'!$A$1:$IV$65536,2,0)</f>
        <v>#N/A</v>
      </c>
      <c r="V434" s="37">
        <f>VLOOKUP(A:A,'[2]FA Clients Total'!$1:$1048576,3,0)</f>
        <v>42908</v>
      </c>
      <c r="W434" s="37">
        <f>VLOOKUP(A:A,'[2]FA Clients Total'!$1:$1048576,3,0)</f>
        <v>42908</v>
      </c>
    </row>
    <row r="435" spans="1:23" ht="22.5" hidden="1" customHeight="1" x14ac:dyDescent="0.25">
      <c r="A435" s="26">
        <f>Feuil1!$G435</f>
        <v>170426</v>
      </c>
      <c r="C435" s="7" t="s">
        <v>128</v>
      </c>
      <c r="D435" t="s">
        <v>537</v>
      </c>
      <c r="E435" t="s">
        <v>48</v>
      </c>
      <c r="G435" s="28">
        <v>170426</v>
      </c>
      <c r="H435" s="55">
        <v>17875.55</v>
      </c>
      <c r="I435" s="5">
        <v>42887</v>
      </c>
      <c r="K435" s="5"/>
      <c r="P435" s="9"/>
      <c r="U435" s="33" t="e">
        <f>VLOOKUP(A:A,'[1]FA Clients Total'!$A$1:$IV$65536,2,0)</f>
        <v>#N/A</v>
      </c>
      <c r="V435" s="37">
        <f>VLOOKUP(A:A,'[2]FA Clients Total'!$1:$1048576,3,0)</f>
        <v>42888</v>
      </c>
      <c r="W435" s="37">
        <f>VLOOKUP(A:A,'[2]FA Clients Total'!$1:$1048576,3,0)</f>
        <v>42888</v>
      </c>
    </row>
    <row r="436" spans="1:23" ht="22.5" hidden="1" customHeight="1" x14ac:dyDescent="0.25">
      <c r="A436" s="26">
        <f>Feuil1!$G436</f>
        <v>170427</v>
      </c>
      <c r="C436" s="7" t="s">
        <v>251</v>
      </c>
      <c r="E436" t="s">
        <v>18</v>
      </c>
      <c r="G436" s="28">
        <v>170427</v>
      </c>
      <c r="H436" s="55">
        <v>582</v>
      </c>
      <c r="I436" s="5">
        <v>42887</v>
      </c>
      <c r="J436" s="1" t="s">
        <v>19</v>
      </c>
      <c r="K436" s="5">
        <v>42887</v>
      </c>
      <c r="L436" s="1" t="s">
        <v>19</v>
      </c>
      <c r="P436" s="9"/>
      <c r="U436" s="33" t="e">
        <f>VLOOKUP(A:A,'[1]FA Clients Total'!$A$1:$IV$65536,2,0)</f>
        <v>#N/A</v>
      </c>
      <c r="V436" s="37">
        <f>VLOOKUP(A:A,'[2]FA Clients Total'!$1:$1048576,3,0)</f>
        <v>42888</v>
      </c>
      <c r="W436" s="37">
        <f>VLOOKUP(A:A,'[2]FA Clients Total'!$1:$1048576,3,0)</f>
        <v>42888</v>
      </c>
    </row>
    <row r="437" spans="1:23" ht="22.5" hidden="1" customHeight="1" x14ac:dyDescent="0.25">
      <c r="A437" s="26">
        <f>Feuil1!$G437</f>
        <v>170428</v>
      </c>
      <c r="C437" s="7" t="s">
        <v>61</v>
      </c>
      <c r="E437" t="s">
        <v>18</v>
      </c>
      <c r="G437" s="28">
        <v>170428</v>
      </c>
      <c r="H437" s="55">
        <v>175.5</v>
      </c>
      <c r="I437" s="5">
        <v>42887</v>
      </c>
      <c r="J437" s="1" t="s">
        <v>19</v>
      </c>
      <c r="K437" s="5">
        <v>42887</v>
      </c>
      <c r="L437" s="1" t="s">
        <v>19</v>
      </c>
      <c r="P437" s="9"/>
      <c r="U437" s="33" t="e">
        <f>VLOOKUP(A:A,'[1]FA Clients Total'!$A$1:$IV$65536,2,0)</f>
        <v>#N/A</v>
      </c>
      <c r="V437" s="37">
        <f>VLOOKUP(A:A,'[2]FA Clients Total'!$1:$1048576,3,0)</f>
        <v>42887</v>
      </c>
      <c r="W437" s="37">
        <f>VLOOKUP(A:A,'[2]FA Clients Total'!$1:$1048576,3,0)</f>
        <v>42887</v>
      </c>
    </row>
    <row r="438" spans="1:23" ht="22.5" hidden="1" customHeight="1" x14ac:dyDescent="0.25">
      <c r="A438" s="26">
        <f>Feuil1!$G438</f>
        <v>170430</v>
      </c>
      <c r="C438" s="7" t="s">
        <v>223</v>
      </c>
      <c r="D438" t="s">
        <v>538</v>
      </c>
      <c r="E438" t="s">
        <v>18</v>
      </c>
      <c r="G438" s="28">
        <v>170430</v>
      </c>
      <c r="H438" s="55">
        <v>1281</v>
      </c>
      <c r="I438" s="5">
        <v>42887</v>
      </c>
      <c r="J438" s="1" t="s">
        <v>19</v>
      </c>
      <c r="K438" s="5">
        <v>42887</v>
      </c>
      <c r="L438" s="1" t="s">
        <v>20</v>
      </c>
      <c r="P438" s="9"/>
      <c r="U438" s="33" t="e">
        <f>VLOOKUP(A:A,'[1]FA Clients Total'!$A$1:$IV$65536,2,0)</f>
        <v>#N/A</v>
      </c>
      <c r="V438" s="37">
        <f>VLOOKUP(A:A,'[2]FA Clients Total'!$1:$1048576,3,0)</f>
        <v>42900</v>
      </c>
      <c r="W438" s="37">
        <f>VLOOKUP(A:A,'[2]FA Clients Total'!$1:$1048576,3,0)</f>
        <v>42900</v>
      </c>
    </row>
    <row r="439" spans="1:23" ht="22.5" hidden="1" customHeight="1" x14ac:dyDescent="0.25">
      <c r="A439" s="26">
        <f>Feuil1!$G439</f>
        <v>170429</v>
      </c>
      <c r="C439" s="7" t="s">
        <v>138</v>
      </c>
      <c r="E439" t="s">
        <v>18</v>
      </c>
      <c r="G439" s="28">
        <v>170429</v>
      </c>
      <c r="H439" s="55">
        <v>916</v>
      </c>
      <c r="I439" s="5">
        <v>42887</v>
      </c>
      <c r="J439" s="1" t="s">
        <v>19</v>
      </c>
      <c r="K439" s="5">
        <v>42887</v>
      </c>
      <c r="P439" s="9"/>
      <c r="U439" s="33" t="e">
        <f>VLOOKUP(A:A,'[1]FA Clients Total'!$A$1:$IV$65536,2,0)</f>
        <v>#N/A</v>
      </c>
      <c r="V439" s="37">
        <f>VLOOKUP(A:A,'[2]FA Clients Total'!$1:$1048576,3,0)</f>
        <v>42895</v>
      </c>
      <c r="W439" s="37">
        <f>VLOOKUP(A:A,'[2]FA Clients Total'!$1:$1048576,3,0)</f>
        <v>42895</v>
      </c>
    </row>
    <row r="440" spans="1:23" ht="22.5" hidden="1" customHeight="1" x14ac:dyDescent="0.25">
      <c r="A440" s="26">
        <f>Feuil1!$G440</f>
        <v>170378</v>
      </c>
      <c r="C440" s="7" t="s">
        <v>540</v>
      </c>
      <c r="E440" t="s">
        <v>18</v>
      </c>
      <c r="G440" s="28">
        <v>170378</v>
      </c>
      <c r="H440" s="55">
        <v>4122.8999999999996</v>
      </c>
      <c r="I440" s="5">
        <v>42887</v>
      </c>
      <c r="J440" s="1" t="s">
        <v>85</v>
      </c>
      <c r="K440" s="5">
        <v>42887</v>
      </c>
      <c r="L440" s="1" t="s">
        <v>24</v>
      </c>
      <c r="P440" s="9"/>
      <c r="U440" s="33" t="e">
        <f>VLOOKUP(A:A,'[1]FA Clients Total'!$A$1:$IV$65536,2,0)</f>
        <v>#N/A</v>
      </c>
      <c r="V440" s="37">
        <f>VLOOKUP(A:A,'[2]FA Clients Total'!$1:$1048576,3,0)</f>
        <v>42908</v>
      </c>
      <c r="W440" s="37">
        <f>VLOOKUP(A:A,'[2]FA Clients Total'!$1:$1048576,3,0)</f>
        <v>42908</v>
      </c>
    </row>
    <row r="441" spans="1:23" ht="22.5" hidden="1" customHeight="1" x14ac:dyDescent="0.25">
      <c r="A441" s="26">
        <f>Feuil1!$G441</f>
        <v>170240</v>
      </c>
      <c r="C441" s="7" t="s">
        <v>445</v>
      </c>
      <c r="E441" t="s">
        <v>48</v>
      </c>
      <c r="G441" s="28">
        <v>170240</v>
      </c>
      <c r="H441" s="55">
        <v>3192</v>
      </c>
      <c r="I441" s="5">
        <v>42887</v>
      </c>
      <c r="K441" s="5"/>
      <c r="P441" s="9"/>
      <c r="U441" s="33" t="e">
        <f>VLOOKUP(A:A,'[1]FA Clients Total'!$A$1:$IV$65536,2,0)</f>
        <v>#N/A</v>
      </c>
      <c r="V441" s="37">
        <f>VLOOKUP(A:A,'[2]FA Clients Total'!$1:$1048576,3,0)</f>
        <v>42905</v>
      </c>
      <c r="W441" s="37">
        <f>VLOOKUP(A:A,'[2]FA Clients Total'!$1:$1048576,3,0)</f>
        <v>42905</v>
      </c>
    </row>
    <row r="442" spans="1:23" ht="22.5" hidden="1" customHeight="1" x14ac:dyDescent="0.25">
      <c r="A442" s="26">
        <f>Feuil1!$G442</f>
        <v>170190</v>
      </c>
      <c r="C442" s="7" t="s">
        <v>125</v>
      </c>
      <c r="D442" t="s">
        <v>530</v>
      </c>
      <c r="E442" t="s">
        <v>48</v>
      </c>
      <c r="G442" s="28">
        <v>170190</v>
      </c>
      <c r="H442" s="55">
        <v>749.25</v>
      </c>
      <c r="I442" s="5">
        <v>42887</v>
      </c>
      <c r="K442" s="5"/>
      <c r="P442" s="9"/>
      <c r="U442" s="33" t="e">
        <f>VLOOKUP(A:A,'[1]FA Clients Total'!$A$1:$IV$65536,2,0)</f>
        <v>#N/A</v>
      </c>
      <c r="V442" s="37">
        <f>VLOOKUP(A:A,'[2]FA Clients Total'!$1:$1048576,3,0)</f>
        <v>42921</v>
      </c>
      <c r="W442" s="37">
        <f>VLOOKUP(A:A,'[2]FA Clients Total'!$1:$1048576,3,0)</f>
        <v>42921</v>
      </c>
    </row>
    <row r="443" spans="1:23" ht="22.5" hidden="1" customHeight="1" x14ac:dyDescent="0.25">
      <c r="A443" s="26">
        <f>Feuil1!$G443</f>
        <v>170431</v>
      </c>
      <c r="C443" s="7" t="s">
        <v>460</v>
      </c>
      <c r="E443" t="s">
        <v>18</v>
      </c>
      <c r="G443" s="28">
        <v>170431</v>
      </c>
      <c r="H443" s="55">
        <v>249.35</v>
      </c>
      <c r="I443" s="5">
        <v>42887</v>
      </c>
      <c r="J443" s="1" t="s">
        <v>19</v>
      </c>
      <c r="K443" s="5">
        <v>42887</v>
      </c>
      <c r="M443" s="1" t="s">
        <v>19</v>
      </c>
      <c r="N443" s="8" t="s">
        <v>541</v>
      </c>
      <c r="P443" s="9" t="s">
        <v>543</v>
      </c>
      <c r="U443" s="33" t="e">
        <f>VLOOKUP(A:A,'[1]FA Clients Total'!$A$1:$IV$65536,2,0)</f>
        <v>#N/A</v>
      </c>
      <c r="V443" s="37">
        <f>VLOOKUP(A:A,'[2]FA Clients Total'!$1:$1048576,3,0)</f>
        <v>42921</v>
      </c>
      <c r="W443" s="37">
        <f>VLOOKUP(A:A,'[2]FA Clients Total'!$1:$1048576,3,0)</f>
        <v>42921</v>
      </c>
    </row>
    <row r="444" spans="1:23" ht="22.5" hidden="1" customHeight="1" x14ac:dyDescent="0.25">
      <c r="A444" s="26">
        <f>Feuil1!$G444</f>
        <v>170433</v>
      </c>
      <c r="C444" s="7" t="s">
        <v>542</v>
      </c>
      <c r="E444" t="s">
        <v>97</v>
      </c>
      <c r="G444" s="28">
        <v>170433</v>
      </c>
      <c r="H444" s="55">
        <v>255.6</v>
      </c>
      <c r="I444" s="5">
        <v>42888</v>
      </c>
      <c r="J444" s="1" t="s">
        <v>19</v>
      </c>
      <c r="K444" s="5">
        <v>42888</v>
      </c>
      <c r="M444" s="1" t="s">
        <v>19</v>
      </c>
      <c r="N444" s="9">
        <v>42892</v>
      </c>
      <c r="P444" s="9"/>
      <c r="U444" s="33" t="e">
        <f>VLOOKUP(A:A,'[1]FA Clients Total'!$A$1:$IV$65536,2,0)</f>
        <v>#N/A</v>
      </c>
      <c r="V444" s="37">
        <f>VLOOKUP(A:A,'[2]FA Clients Total'!$1:$1048576,3,0)</f>
        <v>42888</v>
      </c>
      <c r="W444" s="37">
        <f>VLOOKUP(A:A,'[2]FA Clients Total'!$1:$1048576,3,0)</f>
        <v>42888</v>
      </c>
    </row>
    <row r="445" spans="1:23" ht="22.5" hidden="1" customHeight="1" x14ac:dyDescent="0.25">
      <c r="A445" s="26">
        <f>Feuil1!$G445</f>
        <v>170435</v>
      </c>
      <c r="C445" s="7" t="s">
        <v>544</v>
      </c>
      <c r="E445" t="s">
        <v>97</v>
      </c>
      <c r="G445" s="28">
        <v>170435</v>
      </c>
      <c r="H445" s="55">
        <v>221.3</v>
      </c>
      <c r="I445" s="5">
        <v>42892</v>
      </c>
      <c r="J445" s="1" t="s">
        <v>19</v>
      </c>
      <c r="K445" s="5">
        <v>42892</v>
      </c>
      <c r="L445" s="1" t="s">
        <v>19</v>
      </c>
      <c r="P445" s="9">
        <v>42893</v>
      </c>
      <c r="U445" s="33" t="e">
        <f>VLOOKUP(A:A,'[1]FA Clients Total'!$A$1:$IV$65536,2,0)</f>
        <v>#N/A</v>
      </c>
      <c r="V445" s="37">
        <f>VLOOKUP(A:A,'[2]FA Clients Total'!$1:$1048576,3,0)</f>
        <v>42892</v>
      </c>
      <c r="W445" s="37">
        <f>VLOOKUP(A:A,'[2]FA Clients Total'!$1:$1048576,3,0)</f>
        <v>42892</v>
      </c>
    </row>
    <row r="446" spans="1:23" ht="22.5" hidden="1" customHeight="1" x14ac:dyDescent="0.25">
      <c r="A446" s="26">
        <f>Feuil1!$G446</f>
        <v>170353</v>
      </c>
      <c r="C446" s="7" t="s">
        <v>478</v>
      </c>
      <c r="E446" t="s">
        <v>103</v>
      </c>
      <c r="G446" s="28">
        <v>170353</v>
      </c>
      <c r="H446" s="55">
        <v>569.45000000000005</v>
      </c>
      <c r="I446" s="5">
        <v>42863</v>
      </c>
      <c r="J446" s="1" t="s">
        <v>19</v>
      </c>
      <c r="K446" s="5">
        <v>42892</v>
      </c>
      <c r="M446" s="1" t="s">
        <v>19</v>
      </c>
      <c r="N446" s="8" t="s">
        <v>545</v>
      </c>
      <c r="P446" s="9" t="s">
        <v>546</v>
      </c>
      <c r="U446" s="33" t="e">
        <f>VLOOKUP(A:A,'[1]FA Clients Total'!$A$1:$IV$65536,2,0)</f>
        <v>#N/A</v>
      </c>
      <c r="V446" s="37">
        <f>VLOOKUP(A:A,'[2]FA Clients Total'!$1:$1048576,3,0)</f>
        <v>42892</v>
      </c>
      <c r="W446" s="37">
        <f>VLOOKUP(A:A,'[2]FA Clients Total'!$1:$1048576,3,0)</f>
        <v>42892</v>
      </c>
    </row>
    <row r="447" spans="1:23" ht="22.5" hidden="1" customHeight="1" x14ac:dyDescent="0.25">
      <c r="A447" s="26">
        <f>Feuil1!$G447</f>
        <v>170436</v>
      </c>
      <c r="C447" s="7" t="s">
        <v>547</v>
      </c>
      <c r="E447" t="s">
        <v>97</v>
      </c>
      <c r="G447" s="28">
        <v>170436</v>
      </c>
      <c r="H447" s="55">
        <v>568.5</v>
      </c>
      <c r="I447" s="5">
        <v>42892</v>
      </c>
      <c r="J447" s="1" t="s">
        <v>19</v>
      </c>
      <c r="K447" s="5">
        <v>42892</v>
      </c>
      <c r="M447" s="1" t="s">
        <v>19</v>
      </c>
      <c r="N447" s="8" t="s">
        <v>548</v>
      </c>
      <c r="P447" s="9" t="s">
        <v>276</v>
      </c>
      <c r="U447" s="33" t="e">
        <f>VLOOKUP(A:A,'[1]FA Clients Total'!$A$1:$IV$65536,2,0)</f>
        <v>#N/A</v>
      </c>
      <c r="V447" s="37">
        <f>VLOOKUP(A:A,'[2]FA Clients Total'!$1:$1048576,3,0)</f>
        <v>42893</v>
      </c>
      <c r="W447" s="37">
        <f>VLOOKUP(A:A,'[2]FA Clients Total'!$1:$1048576,3,0)</f>
        <v>42893</v>
      </c>
    </row>
    <row r="448" spans="1:23" ht="22.5" hidden="1" customHeight="1" x14ac:dyDescent="0.25">
      <c r="A448" s="26">
        <f>Feuil1!$G448</f>
        <v>170437</v>
      </c>
      <c r="C448" s="7" t="s">
        <v>284</v>
      </c>
      <c r="E448" t="s">
        <v>18</v>
      </c>
      <c r="G448" s="28">
        <v>170437</v>
      </c>
      <c r="H448" s="55">
        <v>158.4</v>
      </c>
      <c r="I448" s="5">
        <v>42892</v>
      </c>
      <c r="J448" s="1" t="s">
        <v>19</v>
      </c>
      <c r="K448" s="5">
        <v>42892</v>
      </c>
      <c r="L448" s="1" t="s">
        <v>19</v>
      </c>
      <c r="P448" s="9">
        <v>42893</v>
      </c>
      <c r="U448" s="33" t="e">
        <f>VLOOKUP(A:A,'[1]FA Clients Total'!$A$1:$IV$65536,2,0)</f>
        <v>#N/A</v>
      </c>
      <c r="V448" s="37">
        <f>VLOOKUP(A:A,'[2]FA Clients Total'!$1:$1048576,3,0)</f>
        <v>42892</v>
      </c>
      <c r="W448" s="37">
        <f>VLOOKUP(A:A,'[2]FA Clients Total'!$1:$1048576,3,0)</f>
        <v>42892</v>
      </c>
    </row>
    <row r="449" spans="1:23" ht="22.5" hidden="1" customHeight="1" x14ac:dyDescent="0.25">
      <c r="A449" s="26">
        <f>Feuil1!$G449</f>
        <v>170295</v>
      </c>
      <c r="C449" s="7" t="s">
        <v>435</v>
      </c>
      <c r="D449" t="s">
        <v>549</v>
      </c>
      <c r="E449" t="s">
        <v>48</v>
      </c>
      <c r="G449" s="28">
        <v>170295</v>
      </c>
      <c r="H449" s="55">
        <v>597.45000000000005</v>
      </c>
      <c r="I449" s="5">
        <v>42893</v>
      </c>
      <c r="J449" s="1" t="s">
        <v>19</v>
      </c>
      <c r="K449" s="5">
        <v>42893</v>
      </c>
      <c r="L449" s="1" t="s">
        <v>20</v>
      </c>
      <c r="P449" s="9"/>
      <c r="U449" s="33" t="e">
        <f>VLOOKUP(A:A,'[1]FA Clients Total'!$A$1:$IV$65536,2,0)</f>
        <v>#N/A</v>
      </c>
      <c r="V449" s="37">
        <f>VLOOKUP(A:A,'[2]FA Clients Total'!$1:$1048576,3,0)</f>
        <v>42895</v>
      </c>
      <c r="W449" s="37">
        <f>VLOOKUP(A:A,'[2]FA Clients Total'!$1:$1048576,3,0)</f>
        <v>42895</v>
      </c>
    </row>
    <row r="450" spans="1:23" ht="22.5" hidden="1" customHeight="1" x14ac:dyDescent="0.25">
      <c r="A450" s="26">
        <f>Feuil1!$G450</f>
        <v>170330</v>
      </c>
      <c r="C450" s="7" t="s">
        <v>61</v>
      </c>
      <c r="D450" t="s">
        <v>431</v>
      </c>
      <c r="E450" t="s">
        <v>18</v>
      </c>
      <c r="G450" s="28">
        <v>170330</v>
      </c>
      <c r="H450" s="55">
        <v>168</v>
      </c>
      <c r="I450" s="5">
        <v>42893</v>
      </c>
      <c r="J450" s="1" t="s">
        <v>19</v>
      </c>
      <c r="K450" s="5">
        <v>42893</v>
      </c>
      <c r="L450" s="1" t="s">
        <v>19</v>
      </c>
      <c r="P450" s="9">
        <v>42894</v>
      </c>
      <c r="U450" s="33" t="e">
        <f>VLOOKUP(A:A,'[1]FA Clients Total'!$A$1:$IV$65536,2,0)</f>
        <v>#N/A</v>
      </c>
      <c r="V450" s="37">
        <f>VLOOKUP(A:A,'[2]FA Clients Total'!$1:$1048576,3,0)</f>
        <v>42895</v>
      </c>
      <c r="W450" s="37">
        <f>VLOOKUP(A:A,'[2]FA Clients Total'!$1:$1048576,3,0)</f>
        <v>42895</v>
      </c>
    </row>
    <row r="451" spans="1:23" ht="22.5" hidden="1" customHeight="1" x14ac:dyDescent="0.25">
      <c r="A451" s="26">
        <f>Feuil1!$G451</f>
        <v>170341</v>
      </c>
      <c r="C451" s="7" t="s">
        <v>550</v>
      </c>
      <c r="D451" t="s">
        <v>551</v>
      </c>
      <c r="E451" t="s">
        <v>18</v>
      </c>
      <c r="G451" s="28">
        <v>170341</v>
      </c>
      <c r="H451" s="55">
        <v>29.5</v>
      </c>
      <c r="I451" s="5">
        <v>42893</v>
      </c>
      <c r="J451" s="1" t="s">
        <v>19</v>
      </c>
      <c r="K451" s="5">
        <v>42893</v>
      </c>
      <c r="L451" s="1" t="s">
        <v>19</v>
      </c>
      <c r="P451" s="9">
        <v>42893</v>
      </c>
      <c r="U451" s="33" t="e">
        <f>VLOOKUP(A:A,'[1]FA Clients Total'!$A$1:$IV$65536,2,0)</f>
        <v>#N/A</v>
      </c>
      <c r="V451" s="37">
        <f>VLOOKUP(A:A,'[2]FA Clients Total'!$1:$1048576,3,0)</f>
        <v>42894</v>
      </c>
      <c r="W451" s="37">
        <f>VLOOKUP(A:A,'[2]FA Clients Total'!$1:$1048576,3,0)</f>
        <v>42894</v>
      </c>
    </row>
    <row r="452" spans="1:23" ht="22.5" hidden="1" customHeight="1" x14ac:dyDescent="0.25">
      <c r="A452" s="26">
        <f>Feuil1!$G452</f>
        <v>170210</v>
      </c>
      <c r="C452" s="7" t="s">
        <v>125</v>
      </c>
      <c r="D452" t="s">
        <v>126</v>
      </c>
      <c r="E452" t="s">
        <v>18</v>
      </c>
      <c r="G452" s="28">
        <v>170210</v>
      </c>
      <c r="H452" s="55">
        <v>591.9</v>
      </c>
      <c r="I452" s="5">
        <v>42893</v>
      </c>
      <c r="J452" s="1" t="s">
        <v>19</v>
      </c>
      <c r="K452" s="5">
        <v>42893</v>
      </c>
      <c r="L452" s="1" t="s">
        <v>19</v>
      </c>
      <c r="P452" s="9"/>
      <c r="U452" s="33" t="e">
        <f>VLOOKUP(A:A,'[1]FA Clients Total'!$A$1:$IV$65536,2,0)</f>
        <v>#N/A</v>
      </c>
      <c r="V452" s="37">
        <f>VLOOKUP(A:A,'[2]FA Clients Total'!$1:$1048576,3,0)</f>
        <v>42894</v>
      </c>
      <c r="W452" s="37">
        <f>VLOOKUP(A:A,'[2]FA Clients Total'!$1:$1048576,3,0)</f>
        <v>42894</v>
      </c>
    </row>
    <row r="453" spans="1:23" ht="22.5" hidden="1" customHeight="1" x14ac:dyDescent="0.25">
      <c r="A453" s="26">
        <f>Feuil1!$G453</f>
        <v>170292</v>
      </c>
      <c r="C453" s="7" t="s">
        <v>14</v>
      </c>
      <c r="D453" t="s">
        <v>299</v>
      </c>
      <c r="E453" t="s">
        <v>48</v>
      </c>
      <c r="G453" s="28">
        <v>170292</v>
      </c>
      <c r="H453" s="55">
        <v>963.1</v>
      </c>
      <c r="I453" s="5">
        <v>42893</v>
      </c>
      <c r="J453" s="1" t="s">
        <v>19</v>
      </c>
      <c r="K453" s="5">
        <v>42894</v>
      </c>
      <c r="L453" s="1" t="s">
        <v>19</v>
      </c>
      <c r="P453" s="9">
        <v>42895</v>
      </c>
      <c r="U453" s="33" t="e">
        <f>VLOOKUP(A:A,'[1]FA Clients Total'!$A$1:$IV$65536,2,0)</f>
        <v>#N/A</v>
      </c>
      <c r="V453" s="37">
        <f>VLOOKUP(A:A,'[2]FA Clients Total'!$1:$1048576,3,0)</f>
        <v>42895</v>
      </c>
      <c r="W453" s="37">
        <f>VLOOKUP(A:A,'[2]FA Clients Total'!$1:$1048576,3,0)</f>
        <v>42895</v>
      </c>
    </row>
    <row r="454" spans="1:23" ht="22.5" hidden="1" customHeight="1" x14ac:dyDescent="0.25">
      <c r="A454" s="26">
        <f>Feuil1!$G454</f>
        <v>170406</v>
      </c>
      <c r="C454" s="7" t="s">
        <v>153</v>
      </c>
      <c r="E454" t="s">
        <v>97</v>
      </c>
      <c r="G454" s="28">
        <v>170406</v>
      </c>
      <c r="H454" s="55">
        <v>158.4</v>
      </c>
      <c r="I454" s="5">
        <v>42893</v>
      </c>
      <c r="J454" s="1" t="s">
        <v>19</v>
      </c>
      <c r="K454" s="5">
        <v>42893</v>
      </c>
      <c r="L454" s="1" t="s">
        <v>19</v>
      </c>
      <c r="P454" s="9">
        <v>42893</v>
      </c>
      <c r="U454" s="33" t="e">
        <f>VLOOKUP(A:A,'[1]FA Clients Total'!$A$1:$IV$65536,2,0)</f>
        <v>#N/A</v>
      </c>
      <c r="V454" s="37">
        <f>VLOOKUP(A:A,'[2]FA Clients Total'!$1:$1048576,3,0)</f>
        <v>42893</v>
      </c>
      <c r="W454" s="37">
        <f>VLOOKUP(A:A,'[2]FA Clients Total'!$1:$1048576,3,0)</f>
        <v>42893</v>
      </c>
    </row>
    <row r="455" spans="1:23" ht="22.5" hidden="1" customHeight="1" x14ac:dyDescent="0.25">
      <c r="A455" s="26">
        <f>Feuil1!$G455</f>
        <v>170383</v>
      </c>
      <c r="C455" s="7" t="s">
        <v>223</v>
      </c>
      <c r="D455" t="s">
        <v>552</v>
      </c>
      <c r="E455" t="s">
        <v>48</v>
      </c>
      <c r="G455" s="28">
        <v>170383</v>
      </c>
      <c r="H455" s="55">
        <v>715.7</v>
      </c>
      <c r="I455" s="5">
        <v>42893</v>
      </c>
      <c r="J455" s="1" t="s">
        <v>19</v>
      </c>
      <c r="K455" s="5">
        <v>42894</v>
      </c>
      <c r="L455" s="1" t="s">
        <v>20</v>
      </c>
      <c r="M455" s="1" t="s">
        <v>19</v>
      </c>
      <c r="N455" s="8" t="s">
        <v>559</v>
      </c>
      <c r="P455" s="9" t="s">
        <v>560</v>
      </c>
      <c r="U455" s="33" t="e">
        <f>VLOOKUP(A:A,'[1]FA Clients Total'!$A$1:$IV$65536,2,0)</f>
        <v>#N/A</v>
      </c>
      <c r="V455" s="37">
        <f>VLOOKUP(A:A,'[2]FA Clients Total'!$1:$1048576,3,0)</f>
        <v>42913</v>
      </c>
      <c r="W455" s="37">
        <f>VLOOKUP(A:A,'[2]FA Clients Total'!$1:$1048576,3,0)</f>
        <v>42913</v>
      </c>
    </row>
    <row r="456" spans="1:23" ht="22.5" hidden="1" customHeight="1" x14ac:dyDescent="0.25">
      <c r="A456" s="26">
        <f>Feuil1!$G456</f>
        <v>170180</v>
      </c>
      <c r="C456" s="7" t="s">
        <v>553</v>
      </c>
      <c r="E456" t="s">
        <v>554</v>
      </c>
      <c r="G456" s="28">
        <v>170180</v>
      </c>
      <c r="H456" s="55">
        <v>107.1</v>
      </c>
      <c r="I456" s="5">
        <v>42893</v>
      </c>
      <c r="J456" s="1" t="s">
        <v>19</v>
      </c>
      <c r="K456" s="5">
        <v>42893</v>
      </c>
      <c r="M456" s="1" t="s">
        <v>19</v>
      </c>
      <c r="N456" s="9">
        <v>42894</v>
      </c>
      <c r="P456" s="9"/>
      <c r="U456" s="33" t="e">
        <f>VLOOKUP(A:A,'[1]FA Clients Total'!$A$1:$IV$65536,2,0)</f>
        <v>#N/A</v>
      </c>
      <c r="V456" s="37">
        <f>VLOOKUP(A:A,'[2]FA Clients Total'!$1:$1048576,3,0)</f>
        <v>42894</v>
      </c>
      <c r="W456" s="37">
        <f>VLOOKUP(A:A,'[2]FA Clients Total'!$1:$1048576,3,0)</f>
        <v>42894</v>
      </c>
    </row>
    <row r="457" spans="1:23" ht="22.5" hidden="1" customHeight="1" x14ac:dyDescent="0.25">
      <c r="A457" s="26">
        <f>Feuil1!$G457</f>
        <v>170432</v>
      </c>
      <c r="C457" s="7" t="s">
        <v>234</v>
      </c>
      <c r="D457" t="s">
        <v>264</v>
      </c>
      <c r="E457" t="s">
        <v>48</v>
      </c>
      <c r="G457" s="28">
        <v>170432</v>
      </c>
      <c r="H457" s="55">
        <v>445.5</v>
      </c>
      <c r="I457" s="5">
        <v>42888</v>
      </c>
      <c r="J457" s="1" t="s">
        <v>19</v>
      </c>
      <c r="K457" s="5">
        <v>42893</v>
      </c>
      <c r="M457" s="1" t="s">
        <v>19</v>
      </c>
      <c r="N457" s="9">
        <v>42892</v>
      </c>
      <c r="P457" s="9">
        <v>42895</v>
      </c>
      <c r="U457" s="33" t="e">
        <f>VLOOKUP(A:A,'[1]FA Clients Total'!$A$1:$IV$65536,2,0)</f>
        <v>#N/A</v>
      </c>
      <c r="V457" s="37">
        <f>VLOOKUP(A:A,'[2]FA Clients Total'!$1:$1048576,3,0)</f>
        <v>42895</v>
      </c>
      <c r="W457" s="37">
        <f>VLOOKUP(A:A,'[2]FA Clients Total'!$1:$1048576,3,0)</f>
        <v>42895</v>
      </c>
    </row>
    <row r="458" spans="1:23" ht="22.5" hidden="1" customHeight="1" x14ac:dyDescent="0.25">
      <c r="A458" s="26">
        <f>Feuil1!$G458</f>
        <v>170300</v>
      </c>
      <c r="C458" s="7" t="s">
        <v>555</v>
      </c>
      <c r="D458" t="s">
        <v>556</v>
      </c>
      <c r="E458" t="s">
        <v>41</v>
      </c>
      <c r="G458" s="28">
        <v>170300</v>
      </c>
      <c r="H458" s="55">
        <v>352.8</v>
      </c>
      <c r="I458" s="5">
        <v>42894</v>
      </c>
      <c r="K458" s="5"/>
      <c r="N458" s="9"/>
      <c r="P458" s="9"/>
      <c r="U458" s="33" t="e">
        <f>VLOOKUP(A:A,'[1]FA Clients Total'!$A$1:$IV$65536,2,0)</f>
        <v>#N/A</v>
      </c>
      <c r="V458" s="37">
        <f>VLOOKUP(A:A,'[2]FA Clients Total'!$1:$1048576,3,0)</f>
        <v>42906</v>
      </c>
      <c r="W458" s="37">
        <f>VLOOKUP(A:A,'[2]FA Clients Total'!$1:$1048576,3,0)</f>
        <v>42906</v>
      </c>
    </row>
    <row r="459" spans="1:23" ht="22.5" hidden="1" customHeight="1" x14ac:dyDescent="0.25">
      <c r="A459" s="26">
        <f>Feuil1!$G459</f>
        <v>170024</v>
      </c>
      <c r="C459" s="7" t="s">
        <v>557</v>
      </c>
      <c r="E459" t="s">
        <v>103</v>
      </c>
      <c r="G459" s="28">
        <v>170024</v>
      </c>
      <c r="H459" s="55">
        <v>5025</v>
      </c>
      <c r="I459" s="5">
        <v>42894</v>
      </c>
      <c r="K459" s="5"/>
      <c r="N459" s="9"/>
      <c r="P459" s="9"/>
      <c r="U459" s="33" t="e">
        <f>VLOOKUP(A:A,'[1]FA Clients Total'!$A$1:$IV$65536,2,0)</f>
        <v>#N/A</v>
      </c>
      <c r="V459" s="37">
        <f>VLOOKUP(A:A,'[2]FA Clients Total'!$1:$1048576,3,0)</f>
        <v>42970</v>
      </c>
      <c r="W459" s="37">
        <f>VLOOKUP(A:A,'[2]FA Clients Total'!$1:$1048576,3,0)</f>
        <v>42970</v>
      </c>
    </row>
    <row r="460" spans="1:23" ht="22.5" hidden="1" customHeight="1" x14ac:dyDescent="0.25">
      <c r="A460" s="26">
        <f>Feuil1!$G460</f>
        <v>170279</v>
      </c>
      <c r="C460" s="7" t="s">
        <v>558</v>
      </c>
      <c r="E460" t="s">
        <v>41</v>
      </c>
      <c r="G460" s="28">
        <v>170279</v>
      </c>
      <c r="H460" s="55">
        <v>2829.5</v>
      </c>
      <c r="I460" s="5">
        <v>42894</v>
      </c>
      <c r="K460" s="5"/>
      <c r="N460" s="9"/>
      <c r="P460" s="9"/>
      <c r="U460" s="33" t="e">
        <f>VLOOKUP(A:A,'[1]FA Clients Total'!$A$1:$IV$65536,2,0)</f>
        <v>#N/A</v>
      </c>
      <c r="V460" s="37">
        <f>VLOOKUP(A:A,'[2]FA Clients Total'!$1:$1048576,3,0)</f>
        <v>42929</v>
      </c>
      <c r="W460" s="37">
        <f>VLOOKUP(A:A,'[2]FA Clients Total'!$1:$1048576,3,0)</f>
        <v>42929</v>
      </c>
    </row>
    <row r="461" spans="1:23" ht="22.5" hidden="1" customHeight="1" x14ac:dyDescent="0.25">
      <c r="A461" s="26">
        <f>Feuil1!$G461</f>
        <v>170440</v>
      </c>
      <c r="C461" s="7" t="s">
        <v>421</v>
      </c>
      <c r="E461" t="s">
        <v>18</v>
      </c>
      <c r="G461" s="28">
        <v>170440</v>
      </c>
      <c r="H461" s="55">
        <v>495.6</v>
      </c>
      <c r="I461" s="5">
        <v>42894</v>
      </c>
      <c r="J461" s="1" t="s">
        <v>19</v>
      </c>
      <c r="K461" s="5">
        <v>42894</v>
      </c>
      <c r="L461" s="1" t="s">
        <v>19</v>
      </c>
      <c r="P461" s="9">
        <v>42895</v>
      </c>
      <c r="U461" s="33" t="e">
        <f>VLOOKUP(A:A,'[1]FA Clients Total'!$A$1:$IV$65536,2,0)</f>
        <v>#N/A</v>
      </c>
      <c r="V461" s="37">
        <f>VLOOKUP(A:A,'[2]FA Clients Total'!$1:$1048576,3,0)</f>
        <v>42895</v>
      </c>
      <c r="W461" s="37">
        <f>VLOOKUP(A:A,'[2]FA Clients Total'!$1:$1048576,3,0)</f>
        <v>42895</v>
      </c>
    </row>
    <row r="462" spans="1:23" ht="22.5" hidden="1" customHeight="1" x14ac:dyDescent="0.25">
      <c r="A462" s="26">
        <f>Feuil1!$G462</f>
        <v>170442</v>
      </c>
      <c r="C462" s="7" t="s">
        <v>561</v>
      </c>
      <c r="E462" t="s">
        <v>48</v>
      </c>
      <c r="G462" s="28">
        <v>170442</v>
      </c>
      <c r="H462" s="55">
        <v>498.7</v>
      </c>
      <c r="I462" s="5">
        <v>42895</v>
      </c>
      <c r="K462" s="5"/>
      <c r="P462" s="9"/>
      <c r="U462" s="33" t="e">
        <f>VLOOKUP(A:A,'[1]FA Clients Total'!$A$1:$IV$65536,2,0)</f>
        <v>#N/A</v>
      </c>
      <c r="V462" s="37">
        <f>VLOOKUP(A:A,'[2]FA Clients Total'!$1:$1048576,3,0)</f>
        <v>42915</v>
      </c>
      <c r="W462" s="37">
        <f>VLOOKUP(A:A,'[2]FA Clients Total'!$1:$1048576,3,0)</f>
        <v>42915</v>
      </c>
    </row>
    <row r="463" spans="1:23" ht="22.5" hidden="1" customHeight="1" x14ac:dyDescent="0.25">
      <c r="A463" s="26">
        <f>Feuil1!$G463</f>
        <v>170441</v>
      </c>
      <c r="C463" s="7" t="s">
        <v>562</v>
      </c>
      <c r="E463" t="s">
        <v>18</v>
      </c>
      <c r="G463" s="28">
        <v>170441</v>
      </c>
      <c r="H463" s="55">
        <v>782.5</v>
      </c>
      <c r="I463" s="5">
        <v>42895</v>
      </c>
      <c r="J463" s="1" t="s">
        <v>19</v>
      </c>
      <c r="K463" s="5">
        <v>42895</v>
      </c>
      <c r="L463" s="1" t="s">
        <v>19</v>
      </c>
      <c r="P463" s="9" t="s">
        <v>563</v>
      </c>
      <c r="U463" s="33" t="e">
        <f>VLOOKUP(A:A,'[1]FA Clients Total'!$A$1:$IV$65536,2,0)</f>
        <v>#N/A</v>
      </c>
      <c r="V463" s="37">
        <f>VLOOKUP(A:A,'[2]FA Clients Total'!$1:$1048576,3,0)</f>
        <v>42899</v>
      </c>
      <c r="W463" s="37">
        <f>VLOOKUP(A:A,'[2]FA Clients Total'!$1:$1048576,3,0)</f>
        <v>42899</v>
      </c>
    </row>
    <row r="464" spans="1:23" ht="22.5" hidden="1" customHeight="1" x14ac:dyDescent="0.25">
      <c r="A464" s="26">
        <f>Feuil1!$G464</f>
        <v>170434</v>
      </c>
      <c r="C464" s="7" t="s">
        <v>151</v>
      </c>
      <c r="E464" t="s">
        <v>18</v>
      </c>
      <c r="G464" s="28">
        <v>170434</v>
      </c>
      <c r="H464" s="55">
        <v>6004.8</v>
      </c>
      <c r="I464" s="5">
        <v>42888</v>
      </c>
      <c r="J464" s="1" t="s">
        <v>19</v>
      </c>
      <c r="K464" s="5">
        <v>42895</v>
      </c>
      <c r="P464" s="9"/>
      <c r="U464" s="33" t="e">
        <f>VLOOKUP(A:A,'[1]FA Clients Total'!$A$1:$IV$65536,2,0)</f>
        <v>#N/A</v>
      </c>
      <c r="V464" s="37">
        <f>VLOOKUP(A:A,'[2]FA Clients Total'!$1:$1048576,3,0)</f>
        <v>42900</v>
      </c>
      <c r="W464" s="37">
        <f>VLOOKUP(A:A,'[2]FA Clients Total'!$1:$1048576,3,0)</f>
        <v>42900</v>
      </c>
    </row>
    <row r="465" spans="1:23" ht="22.5" hidden="1" customHeight="1" x14ac:dyDescent="0.25">
      <c r="A465" s="26">
        <f>Feuil1!$G465</f>
        <v>170240</v>
      </c>
      <c r="C465" s="7" t="s">
        <v>151</v>
      </c>
      <c r="E465" t="s">
        <v>18</v>
      </c>
      <c r="G465" s="28">
        <v>170240</v>
      </c>
      <c r="H465" s="55">
        <v>2968.55</v>
      </c>
      <c r="I465" s="5">
        <v>42887</v>
      </c>
      <c r="J465" s="1" t="s">
        <v>19</v>
      </c>
      <c r="K465" s="5">
        <v>42895</v>
      </c>
      <c r="P465" s="9"/>
      <c r="U465" s="33" t="e">
        <f>VLOOKUP(A:A,'[1]FA Clients Total'!$A$1:$IV$65536,2,0)</f>
        <v>#N/A</v>
      </c>
      <c r="V465" s="37">
        <f>VLOOKUP(A:A,'[2]FA Clients Total'!$1:$1048576,3,0)</f>
        <v>42905</v>
      </c>
      <c r="W465" s="37">
        <f>VLOOKUP(A:A,'[2]FA Clients Total'!$1:$1048576,3,0)</f>
        <v>42905</v>
      </c>
    </row>
    <row r="466" spans="1:23" ht="22.5" hidden="1" customHeight="1" x14ac:dyDescent="0.25">
      <c r="A466" s="26">
        <f>Feuil1!$G466</f>
        <v>170361</v>
      </c>
      <c r="C466" s="7" t="s">
        <v>564</v>
      </c>
      <c r="E466" t="s">
        <v>18</v>
      </c>
      <c r="G466" s="28">
        <v>170361</v>
      </c>
      <c r="H466" s="55">
        <v>86</v>
      </c>
      <c r="I466" s="5">
        <v>42895</v>
      </c>
      <c r="J466" s="1" t="s">
        <v>19</v>
      </c>
      <c r="K466" s="5">
        <v>42895</v>
      </c>
      <c r="L466" s="1" t="s">
        <v>105</v>
      </c>
      <c r="M466" s="1" t="s">
        <v>19</v>
      </c>
      <c r="P466" s="9">
        <v>42898</v>
      </c>
      <c r="U466" s="33" t="e">
        <f>VLOOKUP(A:A,'[1]FA Clients Total'!$A$1:$IV$65536,2,0)</f>
        <v>#N/A</v>
      </c>
      <c r="V466" s="37">
        <f>VLOOKUP(A:A,'[2]FA Clients Total'!$1:$1048576,3,0)</f>
        <v>42898</v>
      </c>
      <c r="W466" s="37">
        <f>VLOOKUP(A:A,'[2]FA Clients Total'!$1:$1048576,3,0)</f>
        <v>42898</v>
      </c>
    </row>
    <row r="467" spans="1:23" ht="22.5" hidden="1" customHeight="1" x14ac:dyDescent="0.25">
      <c r="A467" s="26">
        <f>Feuil1!$G467</f>
        <v>170443</v>
      </c>
      <c r="C467" s="7" t="s">
        <v>565</v>
      </c>
      <c r="D467" t="s">
        <v>303</v>
      </c>
      <c r="E467" t="s">
        <v>97</v>
      </c>
      <c r="G467" s="28">
        <v>170443</v>
      </c>
      <c r="H467" s="55">
        <v>1894.85</v>
      </c>
      <c r="I467" s="5">
        <v>42898</v>
      </c>
      <c r="J467" s="1" t="s">
        <v>19</v>
      </c>
      <c r="K467" s="5">
        <v>42898</v>
      </c>
      <c r="M467" s="1" t="s">
        <v>85</v>
      </c>
      <c r="P467" s="9"/>
      <c r="U467" s="33" t="e">
        <f>VLOOKUP(A:A,'[1]FA Clients Total'!$A$1:$IV$65536,2,0)</f>
        <v>#N/A</v>
      </c>
      <c r="V467" s="37">
        <f>VLOOKUP(A:A,'[2]FA Clients Total'!$1:$1048576,3,0)</f>
        <v>42899</v>
      </c>
      <c r="W467" s="37">
        <f>VLOOKUP(A:A,'[2]FA Clients Total'!$1:$1048576,3,0)</f>
        <v>42899</v>
      </c>
    </row>
    <row r="468" spans="1:23" ht="22.5" hidden="1" customHeight="1" x14ac:dyDescent="0.25">
      <c r="A468" s="26">
        <f>Feuil1!$G468</f>
        <v>170444</v>
      </c>
      <c r="C468" s="7" t="s">
        <v>566</v>
      </c>
      <c r="D468" t="s">
        <v>567</v>
      </c>
      <c r="E468" t="s">
        <v>97</v>
      </c>
      <c r="G468" s="28">
        <v>170444</v>
      </c>
      <c r="H468" s="55">
        <v>743.4</v>
      </c>
      <c r="I468" s="5">
        <v>42898</v>
      </c>
      <c r="J468" s="1" t="s">
        <v>19</v>
      </c>
      <c r="K468" s="5">
        <v>42898</v>
      </c>
      <c r="L468" s="1" t="s">
        <v>19</v>
      </c>
      <c r="P468" s="9">
        <v>42899</v>
      </c>
      <c r="U468" s="33" t="e">
        <f>VLOOKUP(A:A,'[1]FA Clients Total'!$A$1:$IV$65536,2,0)</f>
        <v>#N/A</v>
      </c>
      <c r="V468" s="37">
        <f>VLOOKUP(A:A,'[2]FA Clients Total'!$1:$1048576,3,0)</f>
        <v>42899</v>
      </c>
      <c r="W468" s="37">
        <f>VLOOKUP(A:A,'[2]FA Clients Total'!$1:$1048576,3,0)</f>
        <v>42899</v>
      </c>
    </row>
    <row r="469" spans="1:23" ht="22.5" hidden="1" customHeight="1" x14ac:dyDescent="0.25">
      <c r="A469" s="26">
        <f>Feuil1!$G469</f>
        <v>170445</v>
      </c>
      <c r="C469" s="7" t="s">
        <v>290</v>
      </c>
      <c r="D469" t="s">
        <v>196</v>
      </c>
      <c r="E469" t="s">
        <v>97</v>
      </c>
      <c r="G469" s="28">
        <v>170445</v>
      </c>
      <c r="H469" s="55">
        <v>550.5</v>
      </c>
      <c r="I469" s="5">
        <v>42898</v>
      </c>
      <c r="J469" s="1" t="s">
        <v>19</v>
      </c>
      <c r="K469" s="5">
        <v>42898</v>
      </c>
      <c r="L469" s="1" t="s">
        <v>20</v>
      </c>
      <c r="P469" s="9"/>
      <c r="U469" s="33" t="e">
        <f>VLOOKUP(A:A,'[1]FA Clients Total'!$A$1:$IV$65536,2,0)</f>
        <v>#N/A</v>
      </c>
      <c r="V469" s="37">
        <f>VLOOKUP(A:A,'[2]FA Clients Total'!$1:$1048576,3,0)</f>
        <v>42901</v>
      </c>
      <c r="W469" s="37">
        <f>VLOOKUP(A:A,'[2]FA Clients Total'!$1:$1048576,3,0)</f>
        <v>42901</v>
      </c>
    </row>
    <row r="470" spans="1:23" ht="22.5" hidden="1" customHeight="1" x14ac:dyDescent="0.25">
      <c r="A470" s="26">
        <f>Feuil1!$G470</f>
        <v>170446</v>
      </c>
      <c r="C470" s="7" t="s">
        <v>568</v>
      </c>
      <c r="D470" t="s">
        <v>569</v>
      </c>
      <c r="E470" t="s">
        <v>97</v>
      </c>
      <c r="G470" s="28">
        <v>170446</v>
      </c>
      <c r="H470" s="55">
        <v>27.9</v>
      </c>
      <c r="I470" s="5">
        <v>42898</v>
      </c>
      <c r="J470" s="1" t="s">
        <v>19</v>
      </c>
      <c r="K470" s="5">
        <v>42898</v>
      </c>
      <c r="L470" s="1" t="s">
        <v>24</v>
      </c>
      <c r="M470" s="1" t="s">
        <v>19</v>
      </c>
      <c r="N470" s="9">
        <v>42899</v>
      </c>
      <c r="P470" s="9"/>
      <c r="U470" s="33" t="e">
        <f>VLOOKUP(A:A,'[1]FA Clients Total'!$A$1:$IV$65536,2,0)</f>
        <v>#N/A</v>
      </c>
      <c r="V470" s="37">
        <f>VLOOKUP(A:A,'[2]FA Clients Total'!$1:$1048576,3,0)</f>
        <v>42899</v>
      </c>
      <c r="W470" s="37">
        <f>VLOOKUP(A:A,'[2]FA Clients Total'!$1:$1048576,3,0)</f>
        <v>42899</v>
      </c>
    </row>
    <row r="471" spans="1:23" ht="22.5" hidden="1" customHeight="1" x14ac:dyDescent="0.25">
      <c r="A471" s="26">
        <f>Feuil1!$G471</f>
        <v>170447</v>
      </c>
      <c r="C471" s="7" t="s">
        <v>323</v>
      </c>
      <c r="D471" t="s">
        <v>570</v>
      </c>
      <c r="E471" t="s">
        <v>97</v>
      </c>
      <c r="G471" s="28">
        <v>170447</v>
      </c>
      <c r="H471" s="55">
        <v>159</v>
      </c>
      <c r="I471" s="5">
        <v>42899</v>
      </c>
      <c r="J471" s="1" t="s">
        <v>19</v>
      </c>
      <c r="K471" s="5">
        <v>42899</v>
      </c>
      <c r="M471" s="1" t="s">
        <v>19</v>
      </c>
      <c r="N471" s="9">
        <v>42900</v>
      </c>
      <c r="P471" s="9"/>
      <c r="U471" s="33" t="e">
        <f>VLOOKUP(A:A,'[1]FA Clients Total'!$A$1:$IV$65536,2,0)</f>
        <v>#N/A</v>
      </c>
      <c r="V471" s="37">
        <f>VLOOKUP(A:A,'[2]FA Clients Total'!$1:$1048576,3,0)</f>
        <v>42900</v>
      </c>
      <c r="W471" s="37">
        <f>VLOOKUP(A:A,'[2]FA Clients Total'!$1:$1048576,3,0)</f>
        <v>42900</v>
      </c>
    </row>
    <row r="472" spans="1:23" ht="22.5" hidden="1" customHeight="1" x14ac:dyDescent="0.25">
      <c r="A472" s="26">
        <f>Feuil1!$G472</f>
        <v>170448</v>
      </c>
      <c r="C472" s="7" t="s">
        <v>421</v>
      </c>
      <c r="E472" t="s">
        <v>18</v>
      </c>
      <c r="G472" s="28">
        <v>170448</v>
      </c>
      <c r="H472" s="55">
        <v>743.4</v>
      </c>
      <c r="I472" s="5">
        <v>42899</v>
      </c>
      <c r="J472" s="1" t="s">
        <v>19</v>
      </c>
      <c r="K472" s="5">
        <v>42899</v>
      </c>
      <c r="L472" s="1" t="s">
        <v>19</v>
      </c>
      <c r="P472" s="9"/>
      <c r="U472" s="33" t="e">
        <f>VLOOKUP(A:A,'[1]FA Clients Total'!$A$1:$IV$65536,2,0)</f>
        <v>#N/A</v>
      </c>
      <c r="V472" s="37">
        <f>VLOOKUP(A:A,'[2]FA Clients Total'!$1:$1048576,3,0)</f>
        <v>42900</v>
      </c>
      <c r="W472" s="37">
        <f>VLOOKUP(A:A,'[2]FA Clients Total'!$1:$1048576,3,0)</f>
        <v>42900</v>
      </c>
    </row>
    <row r="473" spans="1:23" ht="22.5" hidden="1" customHeight="1" x14ac:dyDescent="0.25">
      <c r="A473" s="26">
        <f>Feuil1!$G473</f>
        <v>170449</v>
      </c>
      <c r="C473" s="7" t="s">
        <v>533</v>
      </c>
      <c r="D473" t="s">
        <v>567</v>
      </c>
      <c r="E473" t="s">
        <v>18</v>
      </c>
      <c r="G473" s="28">
        <v>170449</v>
      </c>
      <c r="H473" s="55">
        <v>743.4</v>
      </c>
      <c r="I473" s="5">
        <v>42899</v>
      </c>
      <c r="J473" s="1" t="s">
        <v>19</v>
      </c>
      <c r="K473" s="5">
        <v>42899</v>
      </c>
      <c r="L473" s="1" t="s">
        <v>19</v>
      </c>
      <c r="P473" s="9"/>
      <c r="U473" s="33" t="e">
        <f>VLOOKUP(A:A,'[1]FA Clients Total'!$A$1:$IV$65536,2,0)</f>
        <v>#N/A</v>
      </c>
      <c r="V473" s="37">
        <f>VLOOKUP(A:A,'[2]FA Clients Total'!$1:$1048576,3,0)</f>
        <v>42899</v>
      </c>
      <c r="W473" s="37">
        <f>VLOOKUP(A:A,'[2]FA Clients Total'!$1:$1048576,3,0)</f>
        <v>42899</v>
      </c>
    </row>
    <row r="474" spans="1:23" ht="22.5" hidden="1" customHeight="1" x14ac:dyDescent="0.25">
      <c r="A474" s="26">
        <f>Feuil1!$G474</f>
        <v>170450</v>
      </c>
      <c r="C474" s="7" t="s">
        <v>289</v>
      </c>
      <c r="D474" t="s">
        <v>571</v>
      </c>
      <c r="E474" t="s">
        <v>105</v>
      </c>
      <c r="G474" s="28">
        <v>170450</v>
      </c>
      <c r="H474" s="55">
        <v>3854.6</v>
      </c>
      <c r="I474" s="5">
        <v>42899</v>
      </c>
      <c r="J474" s="1" t="s">
        <v>19</v>
      </c>
      <c r="K474" s="5">
        <v>42899</v>
      </c>
      <c r="L474" s="1" t="s">
        <v>19</v>
      </c>
      <c r="P474" s="9"/>
      <c r="U474" s="33" t="e">
        <f>VLOOKUP(A:A,'[1]FA Clients Total'!$A$1:$IV$65536,2,0)</f>
        <v>#N/A</v>
      </c>
      <c r="V474" s="37">
        <f>VLOOKUP(A:A,'[2]FA Clients Total'!$1:$1048576,3,0)</f>
        <v>42962</v>
      </c>
      <c r="W474" s="37">
        <f>VLOOKUP(A:A,'[2]FA Clients Total'!$1:$1048576,3,0)</f>
        <v>42962</v>
      </c>
    </row>
    <row r="475" spans="1:23" ht="22.5" hidden="1" customHeight="1" x14ac:dyDescent="0.25">
      <c r="A475" s="26">
        <f>Feuil1!$G475</f>
        <v>170452</v>
      </c>
      <c r="C475" s="7" t="s">
        <v>416</v>
      </c>
      <c r="D475" t="s">
        <v>572</v>
      </c>
      <c r="E475" t="s">
        <v>48</v>
      </c>
      <c r="G475" s="28">
        <v>170452</v>
      </c>
      <c r="H475" s="55">
        <v>4593.1499999999996</v>
      </c>
      <c r="I475" s="5">
        <v>42899</v>
      </c>
      <c r="K475" s="5"/>
      <c r="P475" s="9"/>
      <c r="U475" s="33" t="e">
        <f>VLOOKUP(A:A,'[1]FA Clients Total'!$A$1:$IV$65536,2,0)</f>
        <v>#N/A</v>
      </c>
      <c r="V475" s="37">
        <f>VLOOKUP(A:A,'[2]FA Clients Total'!$1:$1048576,3,0)</f>
        <v>42954</v>
      </c>
      <c r="W475" s="37">
        <f>VLOOKUP(A:A,'[2]FA Clients Total'!$1:$1048576,3,0)</f>
        <v>42954</v>
      </c>
    </row>
    <row r="476" spans="1:23" ht="22.5" hidden="1" customHeight="1" x14ac:dyDescent="0.25">
      <c r="A476" s="26">
        <f>Feuil1!$G476</f>
        <v>170453</v>
      </c>
      <c r="C476" s="7" t="s">
        <v>119</v>
      </c>
      <c r="D476" t="s">
        <v>573</v>
      </c>
      <c r="E476" t="s">
        <v>18</v>
      </c>
      <c r="G476" s="28">
        <v>170453</v>
      </c>
      <c r="H476" s="55">
        <v>599</v>
      </c>
      <c r="I476" s="5">
        <v>42899</v>
      </c>
      <c r="K476" s="5"/>
      <c r="P476" s="9"/>
      <c r="U476" s="33" t="e">
        <f>VLOOKUP(A:A,'[1]FA Clients Total'!$A$1:$IV$65536,2,0)</f>
        <v>#N/A</v>
      </c>
      <c r="V476" s="37">
        <f>VLOOKUP(A:A,'[2]FA Clients Total'!$1:$1048576,3,0)</f>
        <v>42902</v>
      </c>
      <c r="W476" s="37">
        <f>VLOOKUP(A:A,'[2]FA Clients Total'!$1:$1048576,3,0)</f>
        <v>42902</v>
      </c>
    </row>
    <row r="477" spans="1:23" ht="22.5" hidden="1" customHeight="1" x14ac:dyDescent="0.25">
      <c r="A477" s="26">
        <f>Feuil1!$G477</f>
        <v>170454</v>
      </c>
      <c r="C477" s="7" t="s">
        <v>344</v>
      </c>
      <c r="D477" t="s">
        <v>574</v>
      </c>
      <c r="E477" t="s">
        <v>575</v>
      </c>
      <c r="G477" s="28">
        <v>170454</v>
      </c>
      <c r="H477" s="55">
        <v>244</v>
      </c>
      <c r="I477" s="5">
        <v>42899</v>
      </c>
      <c r="J477" s="1" t="s">
        <v>19</v>
      </c>
      <c r="K477" s="5">
        <v>42899</v>
      </c>
      <c r="L477" s="1" t="s">
        <v>19</v>
      </c>
      <c r="P477" s="9"/>
      <c r="U477" s="33" t="e">
        <f>VLOOKUP(A:A,'[1]FA Clients Total'!$A$1:$IV$65536,2,0)</f>
        <v>#N/A</v>
      </c>
      <c r="V477" s="37">
        <f>VLOOKUP(A:A,'[2]FA Clients Total'!$1:$1048576,3,0)</f>
        <v>42899</v>
      </c>
      <c r="W477" s="37">
        <f>VLOOKUP(A:A,'[2]FA Clients Total'!$1:$1048576,3,0)</f>
        <v>42899</v>
      </c>
    </row>
    <row r="478" spans="1:23" ht="22.5" hidden="1" customHeight="1" x14ac:dyDescent="0.25">
      <c r="A478" s="26">
        <f>Feuil1!$G478</f>
        <v>170451</v>
      </c>
      <c r="C478" s="7" t="s">
        <v>280</v>
      </c>
      <c r="D478" t="s">
        <v>393</v>
      </c>
      <c r="E478" t="s">
        <v>48</v>
      </c>
      <c r="G478" s="28">
        <v>170451</v>
      </c>
      <c r="H478" s="55">
        <v>495.6</v>
      </c>
      <c r="I478" s="5">
        <v>42899</v>
      </c>
      <c r="J478" s="1" t="s">
        <v>19</v>
      </c>
      <c r="K478" s="5">
        <v>42900</v>
      </c>
      <c r="P478" s="9"/>
      <c r="U478" s="33" t="e">
        <f>VLOOKUP(A:A,'[1]FA Clients Total'!$A$1:$IV$65536,2,0)</f>
        <v>#N/A</v>
      </c>
      <c r="V478" s="37">
        <f>VLOOKUP(A:A,'[2]FA Clients Total'!$1:$1048576,3,0)</f>
        <v>42902</v>
      </c>
      <c r="W478" s="37">
        <f>VLOOKUP(A:A,'[2]FA Clients Total'!$1:$1048576,3,0)</f>
        <v>42902</v>
      </c>
    </row>
    <row r="479" spans="1:23" ht="22.5" hidden="1" customHeight="1" x14ac:dyDescent="0.25">
      <c r="A479" s="26">
        <f>Feuil1!$G479</f>
        <v>170458</v>
      </c>
      <c r="C479" s="7" t="s">
        <v>576</v>
      </c>
      <c r="E479" t="s">
        <v>18</v>
      </c>
      <c r="G479" s="28">
        <v>170458</v>
      </c>
      <c r="H479" s="55">
        <v>2275.1999999999998</v>
      </c>
      <c r="I479" s="5">
        <v>42900</v>
      </c>
      <c r="J479" s="1" t="s">
        <v>19</v>
      </c>
      <c r="K479" s="5">
        <v>42900</v>
      </c>
      <c r="P479" s="9"/>
      <c r="U479" s="33" t="e">
        <f>VLOOKUP(A:A,'[1]FA Clients Total'!$A$1:$IV$65536,2,0)</f>
        <v>#N/A</v>
      </c>
      <c r="V479" s="37">
        <f>VLOOKUP(A:A,'[2]FA Clients Total'!$1:$1048576,3,0)</f>
        <v>42908</v>
      </c>
      <c r="W479" s="37">
        <f>VLOOKUP(A:A,'[2]FA Clients Total'!$1:$1048576,3,0)</f>
        <v>42908</v>
      </c>
    </row>
    <row r="480" spans="1:23" ht="22.5" hidden="1" customHeight="1" x14ac:dyDescent="0.25">
      <c r="A480" s="26">
        <f>Feuil1!$G480</f>
        <v>170455</v>
      </c>
      <c r="C480" s="7" t="s">
        <v>577</v>
      </c>
      <c r="E480" t="s">
        <v>18</v>
      </c>
      <c r="G480" s="28">
        <v>170455</v>
      </c>
      <c r="H480" s="55">
        <v>576.29999999999995</v>
      </c>
      <c r="I480" s="5">
        <v>42900</v>
      </c>
      <c r="J480" s="1" t="s">
        <v>19</v>
      </c>
      <c r="K480" s="5">
        <v>42900</v>
      </c>
      <c r="P480" s="9"/>
      <c r="U480" s="33" t="e">
        <f>VLOOKUP(A:A,'[1]FA Clients Total'!$A$1:$IV$65536,2,0)</f>
        <v>#N/A</v>
      </c>
      <c r="V480" s="37">
        <f>VLOOKUP(A:A,'[2]FA Clients Total'!$1:$1048576,3,0)</f>
        <v>42908</v>
      </c>
      <c r="W480" s="37">
        <f>VLOOKUP(A:A,'[2]FA Clients Total'!$1:$1048576,3,0)</f>
        <v>42908</v>
      </c>
    </row>
    <row r="481" spans="1:23" ht="22.5" hidden="1" customHeight="1" x14ac:dyDescent="0.25">
      <c r="A481" s="26">
        <f>Feuil1!$G481</f>
        <v>170456</v>
      </c>
      <c r="C481" s="7" t="s">
        <v>578</v>
      </c>
      <c r="E481" t="s">
        <v>575</v>
      </c>
      <c r="G481" s="28">
        <v>170456</v>
      </c>
      <c r="H481" s="55">
        <v>434.5</v>
      </c>
      <c r="I481" s="5">
        <v>42900</v>
      </c>
      <c r="J481" s="1" t="s">
        <v>19</v>
      </c>
      <c r="K481" s="5">
        <v>42900</v>
      </c>
      <c r="P481" s="9"/>
      <c r="U481" s="33" t="e">
        <f>VLOOKUP(A:A,'[1]FA Clients Total'!$A$1:$IV$65536,2,0)</f>
        <v>#N/A</v>
      </c>
      <c r="V481" s="37">
        <f>VLOOKUP(A:A,'[2]FA Clients Total'!$1:$1048576,3,0)</f>
        <v>42929</v>
      </c>
      <c r="W481" s="37">
        <f>VLOOKUP(A:A,'[2]FA Clients Total'!$1:$1048576,3,0)</f>
        <v>42929</v>
      </c>
    </row>
    <row r="482" spans="1:23" ht="22.5" hidden="1" customHeight="1" x14ac:dyDescent="0.25">
      <c r="A482" s="26">
        <f>Feuil1!$G482</f>
        <v>170457</v>
      </c>
      <c r="C482" s="7" t="s">
        <v>323</v>
      </c>
      <c r="E482" t="s">
        <v>97</v>
      </c>
      <c r="G482" s="28">
        <v>170457</v>
      </c>
      <c r="H482" s="55">
        <v>816</v>
      </c>
      <c r="I482" s="5">
        <v>42900</v>
      </c>
      <c r="J482" s="1" t="s">
        <v>19</v>
      </c>
      <c r="K482" s="5">
        <v>42900</v>
      </c>
      <c r="L482" s="1" t="s">
        <v>19</v>
      </c>
      <c r="P482" s="9"/>
      <c r="U482" s="33" t="e">
        <f>VLOOKUP(A:A,'[1]FA Clients Total'!$A$1:$IV$65536,2,0)</f>
        <v>#N/A</v>
      </c>
      <c r="V482" s="37">
        <f>VLOOKUP(A:A,'[2]FA Clients Total'!$1:$1048576,3,0)</f>
        <v>42902</v>
      </c>
      <c r="W482" s="37">
        <f>VLOOKUP(A:A,'[2]FA Clients Total'!$1:$1048576,3,0)</f>
        <v>42902</v>
      </c>
    </row>
    <row r="483" spans="1:23" ht="22.5" hidden="1" customHeight="1" x14ac:dyDescent="0.25">
      <c r="A483" s="26">
        <f>Feuil1!$G483</f>
        <v>170458</v>
      </c>
      <c r="C483" s="7" t="s">
        <v>579</v>
      </c>
      <c r="E483" t="s">
        <v>97</v>
      </c>
      <c r="G483" s="28">
        <v>170458</v>
      </c>
      <c r="H483" s="55">
        <v>2041.2</v>
      </c>
      <c r="I483" s="5">
        <v>42900</v>
      </c>
      <c r="J483" s="1" t="s">
        <v>19</v>
      </c>
      <c r="K483" s="5">
        <v>42900</v>
      </c>
      <c r="P483" s="9"/>
      <c r="U483" s="33" t="e">
        <f>VLOOKUP(A:A,'[1]FA Clients Total'!$A$1:$IV$65536,2,0)</f>
        <v>#N/A</v>
      </c>
      <c r="V483" s="37">
        <f>VLOOKUP(A:A,'[2]FA Clients Total'!$1:$1048576,3,0)</f>
        <v>42908</v>
      </c>
      <c r="W483" s="37">
        <f>VLOOKUP(A:A,'[2]FA Clients Total'!$1:$1048576,3,0)</f>
        <v>42908</v>
      </c>
    </row>
    <row r="484" spans="1:23" ht="22.5" hidden="1" customHeight="1" x14ac:dyDescent="0.25">
      <c r="A484" s="26">
        <f>Feuil1!$G484</f>
        <v>170460</v>
      </c>
      <c r="C484" s="7" t="s">
        <v>580</v>
      </c>
      <c r="D484" t="s">
        <v>581</v>
      </c>
      <c r="E484" t="s">
        <v>97</v>
      </c>
      <c r="G484" s="28">
        <v>170460</v>
      </c>
      <c r="H484" s="55">
        <v>184.25</v>
      </c>
      <c r="I484" s="5">
        <v>42900</v>
      </c>
      <c r="J484" s="1" t="s">
        <v>19</v>
      </c>
      <c r="K484" s="5">
        <v>42900</v>
      </c>
      <c r="L484" s="1" t="s">
        <v>19</v>
      </c>
      <c r="P484" s="9">
        <v>42902</v>
      </c>
      <c r="U484" s="33" t="e">
        <f>VLOOKUP(A:A,'[1]FA Clients Total'!$A$1:$IV$65536,2,0)</f>
        <v>#N/A</v>
      </c>
      <c r="V484" s="37">
        <f>VLOOKUP(A:A,'[2]FA Clients Total'!$1:$1048576,3,0)</f>
        <v>42902</v>
      </c>
      <c r="W484" s="37">
        <f>VLOOKUP(A:A,'[2]FA Clients Total'!$1:$1048576,3,0)</f>
        <v>42902</v>
      </c>
    </row>
    <row r="485" spans="1:23" ht="22.5" hidden="1" customHeight="1" x14ac:dyDescent="0.25">
      <c r="A485" s="26">
        <f>Feuil1!$G485</f>
        <v>170459</v>
      </c>
      <c r="C485" s="7" t="s">
        <v>582</v>
      </c>
      <c r="D485" t="s">
        <v>583</v>
      </c>
      <c r="E485" t="s">
        <v>97</v>
      </c>
      <c r="G485" s="28">
        <v>170459</v>
      </c>
      <c r="H485" s="55">
        <v>158.4</v>
      </c>
      <c r="I485" s="5">
        <v>42900</v>
      </c>
      <c r="J485" s="1" t="s">
        <v>19</v>
      </c>
      <c r="K485" s="5">
        <v>42900</v>
      </c>
      <c r="L485" s="1" t="s">
        <v>19</v>
      </c>
      <c r="P485" s="9">
        <v>42901</v>
      </c>
      <c r="U485" s="33" t="e">
        <f>VLOOKUP(A:A,'[1]FA Clients Total'!$A$1:$IV$65536,2,0)</f>
        <v>#N/A</v>
      </c>
      <c r="V485" s="37">
        <f>VLOOKUP(A:A,'[2]FA Clients Total'!$1:$1048576,3,0)</f>
        <v>42901</v>
      </c>
      <c r="W485" s="37">
        <f>VLOOKUP(A:A,'[2]FA Clients Total'!$1:$1048576,3,0)</f>
        <v>42901</v>
      </c>
    </row>
    <row r="486" spans="1:23" ht="22.5" hidden="1" customHeight="1" x14ac:dyDescent="0.25">
      <c r="A486" s="26">
        <f>Feuil1!$G486</f>
        <v>170461</v>
      </c>
      <c r="C486" s="7" t="s">
        <v>582</v>
      </c>
      <c r="D486" t="s">
        <v>584</v>
      </c>
      <c r="E486" t="s">
        <v>97</v>
      </c>
      <c r="G486" s="28">
        <v>170461</v>
      </c>
      <c r="H486" s="55">
        <v>100.8</v>
      </c>
      <c r="I486" s="5">
        <v>42900</v>
      </c>
      <c r="J486" s="1" t="s">
        <v>19</v>
      </c>
      <c r="K486" s="5">
        <v>42900</v>
      </c>
      <c r="L486" s="1" t="s">
        <v>19</v>
      </c>
      <c r="P486" s="9">
        <v>42901</v>
      </c>
      <c r="U486" s="33" t="e">
        <f>VLOOKUP(A:A,'[1]FA Clients Total'!$A$1:$IV$65536,2,0)</f>
        <v>#N/A</v>
      </c>
      <c r="V486" s="37">
        <f>VLOOKUP(A:A,'[2]FA Clients Total'!$1:$1048576,3,0)</f>
        <v>42901</v>
      </c>
      <c r="W486" s="37">
        <f>VLOOKUP(A:A,'[2]FA Clients Total'!$1:$1048576,3,0)</f>
        <v>42901</v>
      </c>
    </row>
    <row r="487" spans="1:23" ht="22.5" hidden="1" customHeight="1" x14ac:dyDescent="0.25">
      <c r="A487" s="26">
        <f>Feuil1!$G487</f>
        <v>170462</v>
      </c>
      <c r="C487" s="7" t="s">
        <v>582</v>
      </c>
      <c r="D487" t="s">
        <v>585</v>
      </c>
      <c r="E487" t="s">
        <v>97</v>
      </c>
      <c r="G487" s="28">
        <v>170462</v>
      </c>
      <c r="H487" s="55">
        <v>57.6</v>
      </c>
      <c r="I487" s="5">
        <v>42900</v>
      </c>
      <c r="J487" s="1" t="s">
        <v>19</v>
      </c>
      <c r="K487" s="5">
        <v>42900</v>
      </c>
      <c r="L487" s="1" t="s">
        <v>19</v>
      </c>
      <c r="P487" s="9">
        <v>42901</v>
      </c>
      <c r="U487" s="33" t="e">
        <f>VLOOKUP(A:A,'[1]FA Clients Total'!$A$1:$IV$65536,2,0)</f>
        <v>#N/A</v>
      </c>
      <c r="V487" s="37">
        <f>VLOOKUP(A:A,'[2]FA Clients Total'!$1:$1048576,3,0)</f>
        <v>42901</v>
      </c>
      <c r="W487" s="37">
        <f>VLOOKUP(A:A,'[2]FA Clients Total'!$1:$1048576,3,0)</f>
        <v>42901</v>
      </c>
    </row>
    <row r="488" spans="1:23" ht="22.5" hidden="1" customHeight="1" x14ac:dyDescent="0.25">
      <c r="A488" s="26">
        <f>Feuil1!$G488</f>
        <v>170463</v>
      </c>
      <c r="C488" s="7" t="s">
        <v>88</v>
      </c>
      <c r="E488" t="s">
        <v>97</v>
      </c>
      <c r="G488" s="28">
        <v>170463</v>
      </c>
      <c r="H488" s="55">
        <v>75.599999999999994</v>
      </c>
      <c r="I488" s="5">
        <v>42901</v>
      </c>
      <c r="J488" s="1" t="s">
        <v>19</v>
      </c>
      <c r="K488" s="5">
        <v>42902</v>
      </c>
      <c r="L488" s="1" t="s">
        <v>19</v>
      </c>
      <c r="P488" s="9">
        <v>42901</v>
      </c>
      <c r="U488" s="33" t="e">
        <f>VLOOKUP(A:A,'[1]FA Clients Total'!$A$1:$IV$65536,2,0)</f>
        <v>#N/A</v>
      </c>
      <c r="V488" s="37">
        <f>VLOOKUP(A:A,'[2]FA Clients Total'!$1:$1048576,3,0)</f>
        <v>42902</v>
      </c>
      <c r="W488" s="37">
        <f>VLOOKUP(A:A,'[2]FA Clients Total'!$1:$1048576,3,0)</f>
        <v>42902</v>
      </c>
    </row>
    <row r="489" spans="1:23" ht="22.5" hidden="1" customHeight="1" x14ac:dyDescent="0.25">
      <c r="A489" s="26">
        <f>Feuil1!$G489</f>
        <v>170464</v>
      </c>
      <c r="C489" s="7" t="s">
        <v>154</v>
      </c>
      <c r="E489" t="s">
        <v>97</v>
      </c>
      <c r="G489" s="28">
        <v>170464</v>
      </c>
      <c r="H489" s="55">
        <v>2244.85</v>
      </c>
      <c r="I489" s="5">
        <v>42902</v>
      </c>
      <c r="J489" s="1" t="s">
        <v>19</v>
      </c>
      <c r="K489" s="5">
        <v>42902</v>
      </c>
      <c r="L489" s="1" t="s">
        <v>19</v>
      </c>
      <c r="P489" s="9"/>
      <c r="U489" s="33" t="e">
        <f>VLOOKUP(A:A,'[1]FA Clients Total'!$A$1:$IV$65536,2,0)</f>
        <v>#N/A</v>
      </c>
      <c r="V489" s="37">
        <f>VLOOKUP(A:A,'[2]FA Clients Total'!$1:$1048576,3,0)</f>
        <v>42908</v>
      </c>
      <c r="W489" s="37">
        <f>VLOOKUP(A:A,'[2]FA Clients Total'!$1:$1048576,3,0)</f>
        <v>42908</v>
      </c>
    </row>
    <row r="490" spans="1:23" ht="22.5" hidden="1" customHeight="1" x14ac:dyDescent="0.25">
      <c r="A490" s="26">
        <f>Feuil1!$G490</f>
        <v>170465</v>
      </c>
      <c r="C490" s="7" t="s">
        <v>417</v>
      </c>
      <c r="E490" t="s">
        <v>97</v>
      </c>
      <c r="G490" s="28">
        <v>170465</v>
      </c>
      <c r="H490" s="55">
        <v>149.6</v>
      </c>
      <c r="I490" s="5">
        <v>42902</v>
      </c>
      <c r="J490" s="1" t="s">
        <v>19</v>
      </c>
      <c r="K490" s="5">
        <v>42902</v>
      </c>
      <c r="P490" s="9"/>
      <c r="U490" s="33" t="e">
        <f>VLOOKUP(A:A,'[1]FA Clients Total'!$A$1:$IV$65536,2,0)</f>
        <v>#N/A</v>
      </c>
      <c r="V490" s="37">
        <f>VLOOKUP(A:A,'[2]FA Clients Total'!$1:$1048576,3,0)</f>
        <v>42906</v>
      </c>
      <c r="W490" s="37">
        <f>VLOOKUP(A:A,'[2]FA Clients Total'!$1:$1048576,3,0)</f>
        <v>42906</v>
      </c>
    </row>
    <row r="491" spans="1:23" ht="22.5" hidden="1" customHeight="1" x14ac:dyDescent="0.25">
      <c r="A491" s="26">
        <f>Feuil1!$G491</f>
        <v>170466</v>
      </c>
      <c r="C491" s="7" t="s">
        <v>138</v>
      </c>
      <c r="E491" t="s">
        <v>18</v>
      </c>
      <c r="G491" s="28">
        <v>170466</v>
      </c>
      <c r="H491" s="55">
        <v>106</v>
      </c>
      <c r="I491" s="5">
        <v>42902</v>
      </c>
      <c r="J491" s="1" t="s">
        <v>19</v>
      </c>
      <c r="K491" s="5">
        <v>42902</v>
      </c>
      <c r="P491" s="9"/>
      <c r="U491" s="33" t="e">
        <f>VLOOKUP(A:A,'[1]FA Clients Total'!$A$1:$IV$65536,2,0)</f>
        <v>#N/A</v>
      </c>
      <c r="V491" s="37">
        <f>VLOOKUP(A:A,'[2]FA Clients Total'!$1:$1048576,3,0)</f>
        <v>42907</v>
      </c>
      <c r="W491" s="37">
        <f>VLOOKUP(A:A,'[2]FA Clients Total'!$1:$1048576,3,0)</f>
        <v>42907</v>
      </c>
    </row>
    <row r="492" spans="1:23" ht="22.5" hidden="1" customHeight="1" x14ac:dyDescent="0.25">
      <c r="A492" s="26">
        <f>Feuil1!$G492</f>
        <v>170467</v>
      </c>
      <c r="C492" s="7" t="s">
        <v>171</v>
      </c>
      <c r="D492" t="s">
        <v>586</v>
      </c>
      <c r="E492" t="s">
        <v>18</v>
      </c>
      <c r="G492" s="28">
        <v>170467</v>
      </c>
      <c r="H492" s="55">
        <v>857</v>
      </c>
      <c r="I492" s="5">
        <v>42902</v>
      </c>
      <c r="J492" s="1" t="s">
        <v>19</v>
      </c>
      <c r="K492" s="5">
        <v>42902</v>
      </c>
      <c r="L492" s="1" t="s">
        <v>105</v>
      </c>
      <c r="P492" s="9"/>
      <c r="U492" s="33" t="e">
        <f>VLOOKUP(A:A,'[1]FA Clients Total'!$A$1:$IV$65536,2,0)</f>
        <v>#N/A</v>
      </c>
      <c r="V492" s="37">
        <f>VLOOKUP(A:A,'[2]FA Clients Total'!$1:$1048576,3,0)</f>
        <v>42913</v>
      </c>
      <c r="W492" s="37">
        <f>VLOOKUP(A:A,'[2]FA Clients Total'!$1:$1048576,3,0)</f>
        <v>42913</v>
      </c>
    </row>
    <row r="493" spans="1:23" ht="22.5" hidden="1" customHeight="1" x14ac:dyDescent="0.25">
      <c r="A493" s="26">
        <f>Feuil1!$G493</f>
        <v>170469</v>
      </c>
      <c r="C493" s="7" t="s">
        <v>587</v>
      </c>
      <c r="E493" t="s">
        <v>48</v>
      </c>
      <c r="G493" s="28">
        <v>170469</v>
      </c>
      <c r="H493" s="55">
        <v>809.8</v>
      </c>
      <c r="I493" s="5">
        <v>42902</v>
      </c>
      <c r="J493" s="1" t="s">
        <v>19</v>
      </c>
      <c r="K493" s="5">
        <v>42902</v>
      </c>
      <c r="L493" s="1" t="s">
        <v>19</v>
      </c>
      <c r="P493" s="9"/>
      <c r="U493" s="33" t="e">
        <f>VLOOKUP(A:A,'[1]FA Clients Total'!$A$1:$IV$65536,2,0)</f>
        <v>#N/A</v>
      </c>
      <c r="V493" s="37">
        <f>VLOOKUP(A:A,'[2]FA Clients Total'!$1:$1048576,3,0)</f>
        <v>42908</v>
      </c>
      <c r="W493" s="37">
        <f>VLOOKUP(A:A,'[2]FA Clients Total'!$1:$1048576,3,0)</f>
        <v>42908</v>
      </c>
    </row>
    <row r="494" spans="1:23" ht="22.5" hidden="1" customHeight="1" x14ac:dyDescent="0.25">
      <c r="A494" s="26">
        <f>Feuil1!$G494</f>
        <v>170470</v>
      </c>
      <c r="C494" s="7" t="s">
        <v>588</v>
      </c>
      <c r="D494" t="s">
        <v>589</v>
      </c>
      <c r="E494" t="s">
        <v>18</v>
      </c>
      <c r="G494" s="28">
        <v>170470</v>
      </c>
      <c r="H494" s="55">
        <v>216</v>
      </c>
      <c r="I494" s="5">
        <v>42902</v>
      </c>
      <c r="J494" s="1" t="s">
        <v>19</v>
      </c>
      <c r="K494" s="5">
        <v>42902</v>
      </c>
      <c r="L494" s="1" t="s">
        <v>19</v>
      </c>
      <c r="P494" s="9"/>
      <c r="U494" s="33" t="e">
        <f>VLOOKUP(A:A,'[1]FA Clients Total'!$A$1:$IV$65536,2,0)</f>
        <v>#N/A</v>
      </c>
      <c r="V494" s="37">
        <f>VLOOKUP(A:A,'[2]FA Clients Total'!$1:$1048576,3,0)</f>
        <v>42907</v>
      </c>
      <c r="W494" s="37">
        <f>VLOOKUP(A:A,'[2]FA Clients Total'!$1:$1048576,3,0)</f>
        <v>42907</v>
      </c>
    </row>
    <row r="495" spans="1:23" ht="22.5" hidden="1" customHeight="1" x14ac:dyDescent="0.25">
      <c r="A495" s="26">
        <f>Feuil1!$G495</f>
        <v>170471</v>
      </c>
      <c r="C495" s="7" t="s">
        <v>128</v>
      </c>
      <c r="D495" t="s">
        <v>590</v>
      </c>
      <c r="E495" t="s">
        <v>18</v>
      </c>
      <c r="G495" s="28">
        <v>170471</v>
      </c>
      <c r="H495" s="55">
        <v>247</v>
      </c>
      <c r="I495" s="5">
        <v>42902</v>
      </c>
      <c r="J495" s="1" t="s">
        <v>19</v>
      </c>
      <c r="K495" s="5">
        <v>42902</v>
      </c>
      <c r="M495" s="1" t="s">
        <v>19</v>
      </c>
      <c r="P495" s="9"/>
      <c r="U495" s="33" t="e">
        <f>VLOOKUP(A:A,'[1]FA Clients Total'!$A$1:$IV$65536,2,0)</f>
        <v>#N/A</v>
      </c>
      <c r="V495" s="37">
        <f>VLOOKUP(A:A,'[2]FA Clients Total'!$1:$1048576,3,0)</f>
        <v>42915</v>
      </c>
      <c r="W495" s="37">
        <f>VLOOKUP(A:A,'[2]FA Clients Total'!$1:$1048576,3,0)</f>
        <v>42915</v>
      </c>
    </row>
    <row r="496" spans="1:23" ht="22.5" hidden="1" customHeight="1" x14ac:dyDescent="0.25">
      <c r="A496" s="26">
        <f>Feuil1!$G496</f>
        <v>170472</v>
      </c>
      <c r="C496" s="7" t="s">
        <v>369</v>
      </c>
      <c r="E496" t="s">
        <v>18</v>
      </c>
      <c r="G496" s="28">
        <v>170472</v>
      </c>
      <c r="H496" s="55">
        <v>158.4</v>
      </c>
      <c r="I496" s="5">
        <v>16.062017000000001</v>
      </c>
      <c r="J496" s="1" t="s">
        <v>19</v>
      </c>
      <c r="K496" s="5">
        <v>42902</v>
      </c>
      <c r="L496" s="1" t="s">
        <v>19</v>
      </c>
      <c r="P496" s="9">
        <v>42905</v>
      </c>
      <c r="U496" s="33" t="e">
        <f>VLOOKUP(A:A,'[1]FA Clients Total'!$A$1:$IV$65536,2,0)</f>
        <v>#N/A</v>
      </c>
      <c r="V496" s="37">
        <f>VLOOKUP(A:A,'[2]FA Clients Total'!$1:$1048576,3,0)</f>
        <v>42906</v>
      </c>
      <c r="W496" s="37">
        <f>VLOOKUP(A:A,'[2]FA Clients Total'!$1:$1048576,3,0)</f>
        <v>42906</v>
      </c>
    </row>
    <row r="497" spans="1:23" ht="22.5" hidden="1" customHeight="1" x14ac:dyDescent="0.25">
      <c r="A497" s="26">
        <f>Feuil1!$G497</f>
        <v>170474</v>
      </c>
      <c r="C497" s="7" t="s">
        <v>61</v>
      </c>
      <c r="D497" t="s">
        <v>480</v>
      </c>
      <c r="E497" t="s">
        <v>48</v>
      </c>
      <c r="G497" s="28">
        <v>170474</v>
      </c>
      <c r="H497" s="55">
        <v>651.79999999999995</v>
      </c>
      <c r="I497" s="5">
        <v>42902</v>
      </c>
      <c r="K497" s="5"/>
      <c r="P497" s="9"/>
      <c r="U497" s="33" t="e">
        <f>VLOOKUP(A:A,'[1]FA Clients Total'!$A$1:$IV$65536,2,0)</f>
        <v>#N/A</v>
      </c>
      <c r="V497" s="37">
        <f>VLOOKUP(A:A,'[2]FA Clients Total'!$1:$1048576,3,0)</f>
        <v>42916</v>
      </c>
      <c r="W497" s="37">
        <f>VLOOKUP(A:A,'[2]FA Clients Total'!$1:$1048576,3,0)</f>
        <v>42916</v>
      </c>
    </row>
    <row r="498" spans="1:23" ht="22.5" hidden="1" customHeight="1" x14ac:dyDescent="0.25">
      <c r="A498" s="26">
        <f>Feuil1!$G498</f>
        <v>170476</v>
      </c>
      <c r="C498" s="7" t="s">
        <v>253</v>
      </c>
      <c r="E498" t="s">
        <v>18</v>
      </c>
      <c r="G498" s="28">
        <v>170476</v>
      </c>
      <c r="H498" s="55">
        <v>394</v>
      </c>
      <c r="I498" s="5">
        <v>42902</v>
      </c>
      <c r="J498" s="1" t="s">
        <v>19</v>
      </c>
      <c r="K498" s="5">
        <v>42902</v>
      </c>
      <c r="L498" s="1" t="s">
        <v>19</v>
      </c>
      <c r="P498" s="9"/>
      <c r="U498" s="33" t="e">
        <f>VLOOKUP(A:A,'[1]FA Clients Total'!$A$1:$IV$65536,2,0)</f>
        <v>#N/A</v>
      </c>
      <c r="V498" s="37">
        <f>VLOOKUP(A:A,'[2]FA Clients Total'!$1:$1048576,3,0)</f>
        <v>42908</v>
      </c>
      <c r="W498" s="37">
        <f>VLOOKUP(A:A,'[2]FA Clients Total'!$1:$1048576,3,0)</f>
        <v>42908</v>
      </c>
    </row>
    <row r="499" spans="1:23" ht="22.5" hidden="1" customHeight="1" x14ac:dyDescent="0.25">
      <c r="A499" s="26">
        <f>Feuil1!$G499</f>
        <v>170478</v>
      </c>
      <c r="C499" s="7" t="s">
        <v>125</v>
      </c>
      <c r="E499" t="s">
        <v>18</v>
      </c>
      <c r="G499" s="28">
        <v>170478</v>
      </c>
      <c r="H499" s="55">
        <v>848</v>
      </c>
      <c r="I499" s="5">
        <v>42906</v>
      </c>
      <c r="J499" s="1" t="s">
        <v>19</v>
      </c>
      <c r="K499" s="5">
        <v>42906</v>
      </c>
      <c r="P499" s="9"/>
      <c r="U499" s="33" t="e">
        <f>VLOOKUP(A:A,'[1]FA Clients Total'!$A$1:$IV$65536,2,0)</f>
        <v>#N/A</v>
      </c>
      <c r="V499" s="37">
        <f>VLOOKUP(A:A,'[2]FA Clients Total'!$1:$1048576,3,0)</f>
        <v>42920</v>
      </c>
      <c r="W499" s="37">
        <f>VLOOKUP(A:A,'[2]FA Clients Total'!$1:$1048576,3,0)</f>
        <v>42920</v>
      </c>
    </row>
    <row r="500" spans="1:23" ht="22.5" hidden="1" customHeight="1" x14ac:dyDescent="0.25">
      <c r="A500" s="26">
        <f>Feuil1!$G500</f>
        <v>170477</v>
      </c>
      <c r="C500" s="7" t="s">
        <v>594</v>
      </c>
      <c r="E500" t="s">
        <v>97</v>
      </c>
      <c r="G500" s="28">
        <v>170477</v>
      </c>
      <c r="H500" s="55">
        <v>360</v>
      </c>
      <c r="I500" s="5">
        <v>42906</v>
      </c>
      <c r="J500" s="1" t="s">
        <v>19</v>
      </c>
      <c r="K500" s="5">
        <v>42906</v>
      </c>
      <c r="L500" s="1" t="s">
        <v>19</v>
      </c>
      <c r="P500" s="9"/>
      <c r="U500" s="33" t="e">
        <f>VLOOKUP(A:A,'[1]FA Clients Total'!$A$1:$IV$65536,2,0)</f>
        <v>#N/A</v>
      </c>
      <c r="V500" s="37">
        <f>VLOOKUP(A:A,'[2]FA Clients Total'!$1:$1048576,3,0)</f>
        <v>42907</v>
      </c>
      <c r="W500" s="37">
        <f>VLOOKUP(A:A,'[2]FA Clients Total'!$1:$1048576,3,0)</f>
        <v>42907</v>
      </c>
    </row>
    <row r="501" spans="1:23" ht="22.5" hidden="1" customHeight="1" x14ac:dyDescent="0.25">
      <c r="A501" s="26">
        <f>Feuil1!$G501</f>
        <v>170479</v>
      </c>
      <c r="C501" s="7" t="s">
        <v>34</v>
      </c>
      <c r="E501" t="s">
        <v>18</v>
      </c>
      <c r="G501" s="28">
        <v>170479</v>
      </c>
      <c r="H501" s="55">
        <v>361.1</v>
      </c>
      <c r="I501" s="5">
        <v>42906</v>
      </c>
      <c r="J501" s="1" t="s">
        <v>19</v>
      </c>
      <c r="K501" s="5">
        <v>42906</v>
      </c>
      <c r="L501" s="1" t="s">
        <v>20</v>
      </c>
      <c r="M501" s="1" t="s">
        <v>19</v>
      </c>
      <c r="P501" s="9"/>
      <c r="U501" s="33" t="e">
        <f>VLOOKUP(A:A,'[1]FA Clients Total'!$A$1:$IV$65536,2,0)</f>
        <v>#N/A</v>
      </c>
      <c r="V501" s="37">
        <f>VLOOKUP(A:A,'[2]FA Clients Total'!$1:$1048576,3,0)</f>
        <v>42913</v>
      </c>
      <c r="W501" s="37">
        <f>VLOOKUP(A:A,'[2]FA Clients Total'!$1:$1048576,3,0)</f>
        <v>42913</v>
      </c>
    </row>
    <row r="502" spans="1:23" ht="22.5" hidden="1" customHeight="1" x14ac:dyDescent="0.25">
      <c r="A502" s="26">
        <f>Feuil1!$G502</f>
        <v>170474</v>
      </c>
      <c r="C502" s="7" t="s">
        <v>61</v>
      </c>
      <c r="E502" t="s">
        <v>18</v>
      </c>
      <c r="G502" s="28">
        <v>170474</v>
      </c>
      <c r="H502" s="55">
        <v>651.79999999999995</v>
      </c>
      <c r="I502" s="5">
        <v>42906</v>
      </c>
      <c r="J502" s="1" t="s">
        <v>19</v>
      </c>
      <c r="K502" s="5">
        <v>42906</v>
      </c>
      <c r="L502" s="1" t="s">
        <v>20</v>
      </c>
      <c r="M502" s="1" t="s">
        <v>19</v>
      </c>
      <c r="P502" s="9"/>
      <c r="U502" s="33" t="e">
        <f>VLOOKUP(A:A,'[1]FA Clients Total'!$A$1:$IV$65536,2,0)</f>
        <v>#N/A</v>
      </c>
      <c r="V502" s="37">
        <f>VLOOKUP(A:A,'[2]FA Clients Total'!$1:$1048576,3,0)</f>
        <v>42916</v>
      </c>
      <c r="W502" s="37">
        <f>VLOOKUP(A:A,'[2]FA Clients Total'!$1:$1048576,3,0)</f>
        <v>42916</v>
      </c>
    </row>
    <row r="503" spans="1:23" ht="22.5" hidden="1" customHeight="1" x14ac:dyDescent="0.25">
      <c r="A503" s="26">
        <f>Feuil1!$G503</f>
        <v>170480</v>
      </c>
      <c r="C503" s="7" t="s">
        <v>595</v>
      </c>
      <c r="E503" t="s">
        <v>18</v>
      </c>
      <c r="G503" s="28">
        <v>170480</v>
      </c>
      <c r="H503" s="55">
        <v>378</v>
      </c>
      <c r="I503" s="5">
        <v>42906</v>
      </c>
      <c r="J503" s="1" t="s">
        <v>19</v>
      </c>
      <c r="K503" s="5">
        <v>42906</v>
      </c>
      <c r="P503" s="9"/>
      <c r="U503" s="33" t="e">
        <f>VLOOKUP(A:A,'[1]FA Clients Total'!$A$1:$IV$65536,2,0)</f>
        <v>#N/A</v>
      </c>
      <c r="V503" s="37">
        <f>VLOOKUP(A:A,'[2]FA Clients Total'!$1:$1048576,3,0)</f>
        <v>42915</v>
      </c>
      <c r="W503" s="37">
        <f>VLOOKUP(A:A,'[2]FA Clients Total'!$1:$1048576,3,0)</f>
        <v>42915</v>
      </c>
    </row>
    <row r="504" spans="1:23" ht="22.5" hidden="1" customHeight="1" x14ac:dyDescent="0.25">
      <c r="A504" s="26">
        <f>Feuil1!$G504</f>
        <v>170483</v>
      </c>
      <c r="C504" s="7" t="s">
        <v>596</v>
      </c>
      <c r="E504" t="s">
        <v>18</v>
      </c>
      <c r="G504" s="28">
        <v>170483</v>
      </c>
      <c r="H504" s="55">
        <v>247.8</v>
      </c>
      <c r="I504" s="5">
        <v>42906</v>
      </c>
      <c r="J504" s="1" t="s">
        <v>19</v>
      </c>
      <c r="K504" s="5">
        <v>42906</v>
      </c>
      <c r="L504" s="1" t="s">
        <v>19</v>
      </c>
      <c r="P504" s="9">
        <v>42907</v>
      </c>
      <c r="U504" s="33" t="e">
        <f>VLOOKUP(A:A,'[1]FA Clients Total'!$A$1:$IV$65536,2,0)</f>
        <v>#N/A</v>
      </c>
      <c r="V504" s="37">
        <f>VLOOKUP(A:A,'[2]FA Clients Total'!$1:$1048576,3,0)</f>
        <v>42907</v>
      </c>
      <c r="W504" s="37">
        <f>VLOOKUP(A:A,'[2]FA Clients Total'!$1:$1048576,3,0)</f>
        <v>42907</v>
      </c>
    </row>
    <row r="505" spans="1:23" ht="22.5" hidden="1" customHeight="1" x14ac:dyDescent="0.25">
      <c r="A505" s="26">
        <f>Feuil1!$G505</f>
        <v>170484</v>
      </c>
      <c r="C505" s="7" t="s">
        <v>597</v>
      </c>
      <c r="E505" t="s">
        <v>18</v>
      </c>
      <c r="G505" s="28">
        <v>170484</v>
      </c>
      <c r="H505" s="55">
        <v>495.6</v>
      </c>
      <c r="I505" s="5">
        <v>42906</v>
      </c>
      <c r="J505" s="1" t="s">
        <v>19</v>
      </c>
      <c r="K505" s="5">
        <v>42906</v>
      </c>
      <c r="L505" s="1" t="s">
        <v>19</v>
      </c>
      <c r="P505" s="9">
        <v>42907</v>
      </c>
      <c r="U505" s="33" t="e">
        <f>VLOOKUP(A:A,'[1]FA Clients Total'!$A$1:$IV$65536,2,0)</f>
        <v>#N/A</v>
      </c>
      <c r="V505" s="37">
        <f>VLOOKUP(A:A,'[2]FA Clients Total'!$1:$1048576,3,0)</f>
        <v>42907</v>
      </c>
      <c r="W505" s="37">
        <f>VLOOKUP(A:A,'[2]FA Clients Total'!$1:$1048576,3,0)</f>
        <v>42907</v>
      </c>
    </row>
    <row r="506" spans="1:23" ht="22.5" hidden="1" customHeight="1" x14ac:dyDescent="0.25">
      <c r="A506" s="26">
        <f>Feuil1!$G506</f>
        <v>170475</v>
      </c>
      <c r="C506" s="7" t="s">
        <v>183</v>
      </c>
      <c r="E506" t="s">
        <v>48</v>
      </c>
      <c r="G506" s="28">
        <v>170475</v>
      </c>
      <c r="H506" s="55">
        <v>1372.5</v>
      </c>
      <c r="I506" s="5">
        <v>42902</v>
      </c>
      <c r="J506" s="1" t="s">
        <v>19</v>
      </c>
      <c r="K506" s="5">
        <v>42907</v>
      </c>
      <c r="P506" s="9"/>
      <c r="U506" s="33" t="e">
        <f>VLOOKUP(A:A,'[1]FA Clients Total'!$A$1:$IV$65536,2,0)</f>
        <v>#N/A</v>
      </c>
      <c r="V506" s="37">
        <f>VLOOKUP(A:A,'[2]FA Clients Total'!$1:$1048576,3,0)</f>
        <v>42922</v>
      </c>
      <c r="W506" s="37">
        <f>VLOOKUP(A:A,'[2]FA Clients Total'!$1:$1048576,3,0)</f>
        <v>42922</v>
      </c>
    </row>
    <row r="507" spans="1:23" ht="22.5" hidden="1" customHeight="1" x14ac:dyDescent="0.25">
      <c r="A507" s="26">
        <f>Feuil1!$G507</f>
        <v>170481</v>
      </c>
      <c r="C507" s="7" t="s">
        <v>593</v>
      </c>
      <c r="E507" t="s">
        <v>48</v>
      </c>
      <c r="G507" s="28">
        <v>170481</v>
      </c>
      <c r="H507" s="55">
        <v>697.05</v>
      </c>
      <c r="I507" s="5">
        <v>42906</v>
      </c>
      <c r="J507" s="1" t="s">
        <v>19</v>
      </c>
      <c r="K507" s="5">
        <v>42907</v>
      </c>
      <c r="L507" s="1" t="s">
        <v>19</v>
      </c>
      <c r="P507" s="9" t="s">
        <v>78</v>
      </c>
      <c r="U507" s="33" t="e">
        <f>VLOOKUP(A:A,'[1]FA Clients Total'!$A$1:$IV$65536,2,0)</f>
        <v>#N/A</v>
      </c>
      <c r="V507" s="37">
        <f>VLOOKUP(A:A,'[2]FA Clients Total'!$1:$1048576,3,0)</f>
        <v>42913</v>
      </c>
      <c r="W507" s="37">
        <f>VLOOKUP(A:A,'[2]FA Clients Total'!$1:$1048576,3,0)</f>
        <v>42913</v>
      </c>
    </row>
    <row r="508" spans="1:23" ht="22.5" hidden="1" customHeight="1" x14ac:dyDescent="0.25">
      <c r="A508" s="26">
        <f>Feuil1!$G508</f>
        <v>170488</v>
      </c>
      <c r="C508" s="7" t="s">
        <v>598</v>
      </c>
      <c r="E508" t="s">
        <v>18</v>
      </c>
      <c r="G508" s="28">
        <v>170488</v>
      </c>
      <c r="H508" s="55">
        <v>2750</v>
      </c>
      <c r="I508" s="5">
        <v>42907</v>
      </c>
      <c r="J508" s="1" t="s">
        <v>19</v>
      </c>
      <c r="K508" s="5">
        <v>42907</v>
      </c>
      <c r="L508" s="1" t="s">
        <v>19</v>
      </c>
      <c r="P508" s="9" t="s">
        <v>276</v>
      </c>
      <c r="U508" s="33" t="e">
        <f>VLOOKUP(A:A,'[1]FA Clients Total'!$A$1:$IV$65536,2,0)</f>
        <v>#N/A</v>
      </c>
      <c r="V508" s="37">
        <f>VLOOKUP(A:A,'[2]FA Clients Total'!$1:$1048576,3,0)</f>
        <v>42913</v>
      </c>
      <c r="W508" s="37">
        <f>VLOOKUP(A:A,'[2]FA Clients Total'!$1:$1048576,3,0)</f>
        <v>42913</v>
      </c>
    </row>
    <row r="509" spans="1:23" ht="22.5" hidden="1" customHeight="1" x14ac:dyDescent="0.25">
      <c r="A509" s="26">
        <f>Feuil1!$G509</f>
        <v>170494</v>
      </c>
      <c r="C509" s="7" t="s">
        <v>416</v>
      </c>
      <c r="E509" t="s">
        <v>18</v>
      </c>
      <c r="G509" s="28">
        <v>170494</v>
      </c>
      <c r="H509" s="55">
        <v>598.6</v>
      </c>
      <c r="I509" s="5">
        <v>42907</v>
      </c>
      <c r="J509" s="1" t="s">
        <v>19</v>
      </c>
      <c r="K509" s="5">
        <v>42907</v>
      </c>
      <c r="L509" s="1" t="s">
        <v>19</v>
      </c>
      <c r="P509" s="9" t="s">
        <v>276</v>
      </c>
      <c r="U509" s="33" t="e">
        <f>VLOOKUP(A:A,'[1]FA Clients Total'!$A$1:$IV$65536,2,0)</f>
        <v>#N/A</v>
      </c>
      <c r="V509" s="37">
        <f>VLOOKUP(A:A,'[2]FA Clients Total'!$1:$1048576,3,0)</f>
        <v>42913</v>
      </c>
      <c r="W509" s="37">
        <f>VLOOKUP(A:A,'[2]FA Clients Total'!$1:$1048576,3,0)</f>
        <v>42913</v>
      </c>
    </row>
    <row r="510" spans="1:23" ht="22.5" hidden="1" customHeight="1" x14ac:dyDescent="0.25">
      <c r="A510" s="26">
        <f>Feuil1!$G510</f>
        <v>170493</v>
      </c>
      <c r="C510" s="7" t="s">
        <v>359</v>
      </c>
      <c r="E510" t="s">
        <v>18</v>
      </c>
      <c r="G510" s="28">
        <v>170493</v>
      </c>
      <c r="H510" s="55">
        <v>590</v>
      </c>
      <c r="I510" s="5">
        <v>42907</v>
      </c>
      <c r="J510" s="1" t="s">
        <v>19</v>
      </c>
      <c r="K510" s="5">
        <v>42907</v>
      </c>
      <c r="P510" s="9"/>
      <c r="U510" s="33" t="e">
        <f>VLOOKUP(A:A,'[1]FA Clients Total'!$A$1:$IV$65536,2,0)</f>
        <v>#N/A</v>
      </c>
      <c r="V510" s="37">
        <f>VLOOKUP(A:A,'[2]FA Clients Total'!$1:$1048576,3,0)</f>
        <v>42921</v>
      </c>
      <c r="W510" s="37">
        <f>VLOOKUP(A:A,'[2]FA Clients Total'!$1:$1048576,3,0)</f>
        <v>42921</v>
      </c>
    </row>
    <row r="511" spans="1:23" ht="22.5" hidden="1" customHeight="1" x14ac:dyDescent="0.25">
      <c r="A511" s="26">
        <f>Feuil1!$G511</f>
        <v>170492</v>
      </c>
      <c r="C511" s="7" t="s">
        <v>120</v>
      </c>
      <c r="E511" t="s">
        <v>18</v>
      </c>
      <c r="G511" s="28">
        <v>170492</v>
      </c>
      <c r="H511" s="55">
        <v>2817.3</v>
      </c>
      <c r="I511" s="5">
        <v>42907</v>
      </c>
      <c r="J511" s="1" t="s">
        <v>19</v>
      </c>
      <c r="K511" s="5">
        <v>42907</v>
      </c>
      <c r="P511" s="9"/>
      <c r="U511" s="33" t="e">
        <f>VLOOKUP(A:A,'[1]FA Clients Total'!$A$1:$IV$65536,2,0)</f>
        <v>#N/A</v>
      </c>
      <c r="V511" s="37">
        <f>VLOOKUP(A:A,'[2]FA Clients Total'!$1:$1048576,3,0)</f>
        <v>42927</v>
      </c>
      <c r="W511" s="37">
        <f>VLOOKUP(A:A,'[2]FA Clients Total'!$1:$1048576,3,0)</f>
        <v>42927</v>
      </c>
    </row>
    <row r="512" spans="1:23" ht="22.5" hidden="1" customHeight="1" x14ac:dyDescent="0.25">
      <c r="A512" s="26">
        <f>Feuil1!$G512</f>
        <v>170487</v>
      </c>
      <c r="C512" s="7" t="s">
        <v>120</v>
      </c>
      <c r="E512" t="s">
        <v>18</v>
      </c>
      <c r="G512" s="28">
        <v>170487</v>
      </c>
      <c r="H512" s="55">
        <v>3239.9</v>
      </c>
      <c r="I512" s="5">
        <v>42907</v>
      </c>
      <c r="J512" s="1" t="s">
        <v>19</v>
      </c>
      <c r="K512" s="5">
        <v>42907</v>
      </c>
      <c r="L512" s="1" t="s">
        <v>20</v>
      </c>
      <c r="P512" s="9"/>
      <c r="U512" s="33" t="e">
        <f>VLOOKUP(A:A,'[1]FA Clients Total'!$A$1:$IV$65536,2,0)</f>
        <v>#N/A</v>
      </c>
      <c r="V512" s="37">
        <f>VLOOKUP(A:A,'[2]FA Clients Total'!$1:$1048576,3,0)</f>
        <v>42915</v>
      </c>
      <c r="W512" s="37">
        <f>VLOOKUP(A:A,'[2]FA Clients Total'!$1:$1048576,3,0)</f>
        <v>42915</v>
      </c>
    </row>
    <row r="513" spans="1:23" ht="22.5" hidden="1" customHeight="1" x14ac:dyDescent="0.25">
      <c r="A513" s="26">
        <f>Feuil1!$G513</f>
        <v>170491</v>
      </c>
      <c r="C513" s="7" t="s">
        <v>377</v>
      </c>
      <c r="E513" t="s">
        <v>18</v>
      </c>
      <c r="G513" s="28">
        <v>170491</v>
      </c>
      <c r="H513" s="55">
        <v>295.5</v>
      </c>
      <c r="I513" s="5">
        <v>42907</v>
      </c>
      <c r="J513" s="1" t="s">
        <v>19</v>
      </c>
      <c r="K513" s="5">
        <v>42907</v>
      </c>
      <c r="L513" s="1" t="s">
        <v>19</v>
      </c>
      <c r="P513" s="9"/>
      <c r="U513" s="33" t="e">
        <f>VLOOKUP(A:A,'[1]FA Clients Total'!$A$1:$IV$65536,2,0)</f>
        <v>#N/A</v>
      </c>
      <c r="V513" s="37">
        <f>VLOOKUP(A:A,'[2]FA Clients Total'!$1:$1048576,3,0)</f>
        <v>42916</v>
      </c>
      <c r="W513" s="37">
        <f>VLOOKUP(A:A,'[2]FA Clients Total'!$1:$1048576,3,0)</f>
        <v>42916</v>
      </c>
    </row>
    <row r="514" spans="1:23" ht="22.5" hidden="1" customHeight="1" x14ac:dyDescent="0.25">
      <c r="A514" s="26">
        <f>Feuil1!$G514</f>
        <v>170490</v>
      </c>
      <c r="C514" s="7" t="s">
        <v>599</v>
      </c>
      <c r="E514" t="s">
        <v>18</v>
      </c>
      <c r="G514" s="28">
        <v>170490</v>
      </c>
      <c r="H514" s="55">
        <v>823.45</v>
      </c>
      <c r="I514" s="5">
        <v>42907</v>
      </c>
      <c r="J514" s="1" t="s">
        <v>19</v>
      </c>
      <c r="K514" s="5">
        <v>42907</v>
      </c>
      <c r="P514" s="9"/>
      <c r="U514" s="33" t="e">
        <f>VLOOKUP(A:A,'[1]FA Clients Total'!$A$1:$IV$65536,2,0)</f>
        <v>#N/A</v>
      </c>
      <c r="V514" s="37">
        <f>VLOOKUP(A:A,'[2]FA Clients Total'!$1:$1048576,3,0)</f>
        <v>42922</v>
      </c>
      <c r="W514" s="37">
        <f>VLOOKUP(A:A,'[2]FA Clients Total'!$1:$1048576,3,0)</f>
        <v>42922</v>
      </c>
    </row>
    <row r="515" spans="1:23" ht="22.5" hidden="1" customHeight="1" x14ac:dyDescent="0.25">
      <c r="A515" s="26">
        <f>Feuil1!$G515</f>
        <v>170489</v>
      </c>
      <c r="C515" s="7" t="s">
        <v>600</v>
      </c>
      <c r="E515" t="s">
        <v>18</v>
      </c>
      <c r="G515" s="28">
        <v>170489</v>
      </c>
      <c r="H515" s="55">
        <v>274.5</v>
      </c>
      <c r="I515" s="5">
        <v>42907</v>
      </c>
      <c r="J515" s="1" t="s">
        <v>19</v>
      </c>
      <c r="K515" s="5">
        <v>42907</v>
      </c>
      <c r="P515" s="9"/>
      <c r="U515" s="33" t="e">
        <f>VLOOKUP(A:A,'[1]FA Clients Total'!$A$1:$IV$65536,2,0)</f>
        <v>#N/A</v>
      </c>
      <c r="V515" s="37">
        <f>VLOOKUP(A:A,'[2]FA Clients Total'!$1:$1048576,3,0)</f>
        <v>42922</v>
      </c>
      <c r="W515" s="37">
        <f>VLOOKUP(A:A,'[2]FA Clients Total'!$1:$1048576,3,0)</f>
        <v>42922</v>
      </c>
    </row>
    <row r="516" spans="1:23" ht="22.5" hidden="1" customHeight="1" x14ac:dyDescent="0.25">
      <c r="A516" s="26">
        <f>Feuil1!$G516</f>
        <v>170496</v>
      </c>
      <c r="C516" s="7" t="s">
        <v>285</v>
      </c>
      <c r="E516" t="s">
        <v>18</v>
      </c>
      <c r="G516" s="28">
        <v>170496</v>
      </c>
      <c r="H516" s="55">
        <v>848</v>
      </c>
      <c r="I516" s="5">
        <v>42908</v>
      </c>
      <c r="J516" s="1" t="s">
        <v>19</v>
      </c>
      <c r="K516" s="5">
        <v>42908</v>
      </c>
      <c r="P516" s="9"/>
      <c r="U516" s="33" t="e">
        <f>VLOOKUP(A:A,'[1]FA Clients Total'!$A$1:$IV$65536,2,0)</f>
        <v>#N/A</v>
      </c>
      <c r="V516" s="37">
        <f>VLOOKUP(A:A,'[2]FA Clients Total'!$1:$1048576,3,0)</f>
        <v>42920</v>
      </c>
      <c r="W516" s="37">
        <f>VLOOKUP(A:A,'[2]FA Clients Total'!$1:$1048576,3,0)</f>
        <v>42920</v>
      </c>
    </row>
    <row r="517" spans="1:23" ht="22.5" hidden="1" customHeight="1" x14ac:dyDescent="0.25">
      <c r="A517" s="26">
        <f>Feuil1!$G517</f>
        <v>170497</v>
      </c>
      <c r="C517" s="7" t="s">
        <v>183</v>
      </c>
      <c r="E517" t="s">
        <v>97</v>
      </c>
      <c r="G517" s="28">
        <v>170497</v>
      </c>
      <c r="H517" s="55">
        <v>1596</v>
      </c>
      <c r="I517" s="5">
        <v>42908</v>
      </c>
      <c r="J517" s="1" t="s">
        <v>19</v>
      </c>
      <c r="K517" s="5">
        <v>42908</v>
      </c>
      <c r="P517" s="9"/>
      <c r="U517" s="33" t="e">
        <f>VLOOKUP(A:A,'[1]FA Clients Total'!$A$1:$IV$65536,2,0)</f>
        <v>#N/A</v>
      </c>
      <c r="V517" s="37">
        <f>VLOOKUP(A:A,'[2]FA Clients Total'!$1:$1048576,3,0)</f>
        <v>42920</v>
      </c>
      <c r="W517" s="37">
        <f>VLOOKUP(A:A,'[2]FA Clients Total'!$1:$1048576,3,0)</f>
        <v>42920</v>
      </c>
    </row>
    <row r="518" spans="1:23" ht="22.5" hidden="1" customHeight="1" x14ac:dyDescent="0.25">
      <c r="A518" s="26">
        <f>Feuil1!$G518</f>
        <v>170498</v>
      </c>
      <c r="C518" s="7" t="s">
        <v>533</v>
      </c>
      <c r="E518" t="s">
        <v>18</v>
      </c>
      <c r="G518" s="28">
        <v>170498</v>
      </c>
      <c r="H518" s="55">
        <v>991.2</v>
      </c>
      <c r="I518" s="5">
        <v>42908</v>
      </c>
      <c r="J518" s="1" t="s">
        <v>19</v>
      </c>
      <c r="K518" s="5">
        <v>42908</v>
      </c>
      <c r="L518" s="1" t="s">
        <v>20</v>
      </c>
      <c r="P518" s="9"/>
      <c r="U518" s="33" t="e">
        <f>VLOOKUP(A:A,'[1]FA Clients Total'!$A$1:$IV$65536,2,0)</f>
        <v>#N/A</v>
      </c>
      <c r="V518" s="37">
        <f>VLOOKUP(A:A,'[2]FA Clients Total'!$1:$1048576,3,0)</f>
        <v>42921</v>
      </c>
      <c r="W518" s="37">
        <f>VLOOKUP(A:A,'[2]FA Clients Total'!$1:$1048576,3,0)</f>
        <v>42921</v>
      </c>
    </row>
    <row r="519" spans="1:23" ht="22.5" hidden="1" customHeight="1" x14ac:dyDescent="0.25">
      <c r="A519" s="26">
        <f>Feuil1!$G519</f>
        <v>170499</v>
      </c>
      <c r="C519" s="7" t="s">
        <v>601</v>
      </c>
      <c r="E519" t="s">
        <v>97</v>
      </c>
      <c r="G519" s="28">
        <v>170499</v>
      </c>
      <c r="H519" s="55">
        <v>106.75</v>
      </c>
      <c r="I519" s="5">
        <v>42908</v>
      </c>
      <c r="J519" s="1" t="s">
        <v>19</v>
      </c>
      <c r="K519" s="5">
        <v>42908</v>
      </c>
      <c r="M519" s="1" t="s">
        <v>19</v>
      </c>
      <c r="P519" s="9"/>
      <c r="U519" s="33" t="e">
        <f>VLOOKUP(A:A,'[1]FA Clients Total'!$A$1:$IV$65536,2,0)</f>
        <v>#N/A</v>
      </c>
      <c r="V519" s="37">
        <f>VLOOKUP(A:A,'[2]FA Clients Total'!$1:$1048576,3,0)</f>
        <v>42908</v>
      </c>
      <c r="W519" s="37">
        <f>VLOOKUP(A:A,'[2]FA Clients Total'!$1:$1048576,3,0)</f>
        <v>42908</v>
      </c>
    </row>
    <row r="520" spans="1:23" ht="22.5" customHeight="1" x14ac:dyDescent="0.25">
      <c r="A520" s="26">
        <f>Feuil1!$G520</f>
        <v>170501</v>
      </c>
      <c r="C520" s="7" t="s">
        <v>602</v>
      </c>
      <c r="E520" t="s">
        <v>18</v>
      </c>
      <c r="F520" t="s">
        <v>709</v>
      </c>
      <c r="G520" s="28">
        <v>170501</v>
      </c>
      <c r="H520" s="55">
        <v>517.29999999999995</v>
      </c>
      <c r="I520" s="5">
        <v>42908</v>
      </c>
      <c r="J520" s="1" t="s">
        <v>19</v>
      </c>
      <c r="K520" s="5">
        <v>42908</v>
      </c>
      <c r="P520" s="9"/>
      <c r="U520" s="33" t="e">
        <f>VLOOKUP(A:A,'[1]FA Clients Total'!$A$1:$IV$65536,2,0)</f>
        <v>#N/A</v>
      </c>
      <c r="V520" s="37" t="e">
        <f>VLOOKUP(A:A,'[2]FA Clients Total'!$1:$1048576,3,0)</f>
        <v>#N/A</v>
      </c>
      <c r="W520" s="37" t="e">
        <f>VLOOKUP(A:A,'[2]FA Clients Total'!$1:$1048576,3,0)</f>
        <v>#N/A</v>
      </c>
    </row>
    <row r="521" spans="1:23" ht="22.5" hidden="1" customHeight="1" x14ac:dyDescent="0.25">
      <c r="A521" s="26">
        <f>Feuil1!$G521</f>
        <v>170502</v>
      </c>
      <c r="C521" s="7" t="s">
        <v>603</v>
      </c>
      <c r="E521" t="s">
        <v>23</v>
      </c>
      <c r="G521" s="28">
        <v>170502</v>
      </c>
      <c r="H521" s="55">
        <v>2995</v>
      </c>
      <c r="I521" s="5">
        <v>42908</v>
      </c>
      <c r="K521" s="5"/>
      <c r="P521" s="9"/>
      <c r="U521" s="33" t="e">
        <f>VLOOKUP(A:A,'[1]FA Clients Total'!$A$1:$IV$65536,2,0)</f>
        <v>#N/A</v>
      </c>
      <c r="V521" s="37">
        <f>VLOOKUP(A:A,'[2]FA Clients Total'!$1:$1048576,3,0)</f>
        <v>42936</v>
      </c>
      <c r="W521" s="37">
        <f>VLOOKUP(A:A,'[2]FA Clients Total'!$1:$1048576,3,0)</f>
        <v>42936</v>
      </c>
    </row>
    <row r="522" spans="1:23" ht="22.5" hidden="1" customHeight="1" x14ac:dyDescent="0.25">
      <c r="A522" s="26">
        <f>Feuil1!$G522</f>
        <v>170505</v>
      </c>
      <c r="C522" s="7" t="s">
        <v>183</v>
      </c>
      <c r="E522" t="s">
        <v>48</v>
      </c>
      <c r="G522" s="28">
        <v>170505</v>
      </c>
      <c r="H522" s="55">
        <v>676.9</v>
      </c>
      <c r="I522" s="5">
        <v>42909</v>
      </c>
      <c r="K522" s="5"/>
      <c r="P522" s="9"/>
      <c r="U522" s="33" t="e">
        <f>VLOOKUP(A:A,'[1]FA Clients Total'!$A$1:$IV$65536,2,0)</f>
        <v>#N/A</v>
      </c>
      <c r="V522" s="37">
        <f>VLOOKUP(A:A,'[2]FA Clients Total'!$1:$1048576,3,0)</f>
        <v>42954</v>
      </c>
      <c r="W522" s="37">
        <f>VLOOKUP(A:A,'[2]FA Clients Total'!$1:$1048576,3,0)</f>
        <v>42954</v>
      </c>
    </row>
    <row r="523" spans="1:23" ht="22.5" hidden="1" customHeight="1" x14ac:dyDescent="0.25">
      <c r="A523" s="26">
        <f>Feuil1!$G523</f>
        <v>170506</v>
      </c>
      <c r="C523" s="7" t="s">
        <v>120</v>
      </c>
      <c r="E523" t="s">
        <v>18</v>
      </c>
      <c r="G523" s="28">
        <v>170506</v>
      </c>
      <c r="H523" s="55">
        <v>580</v>
      </c>
      <c r="I523" s="5">
        <v>42909</v>
      </c>
      <c r="J523" s="1" t="s">
        <v>19</v>
      </c>
      <c r="K523" s="5">
        <v>42909</v>
      </c>
      <c r="P523" s="9"/>
      <c r="U523" s="33" t="e">
        <f>VLOOKUP(A:A,'[1]FA Clients Total'!$A$1:$IV$65536,2,0)</f>
        <v>#N/A</v>
      </c>
      <c r="V523" s="37">
        <f>VLOOKUP(A:A,'[2]FA Clients Total'!$1:$1048576,3,0)</f>
        <v>42920</v>
      </c>
      <c r="W523" s="37">
        <f>VLOOKUP(A:A,'[2]FA Clients Total'!$1:$1048576,3,0)</f>
        <v>42920</v>
      </c>
    </row>
    <row r="524" spans="1:23" ht="22.5" hidden="1" customHeight="1" x14ac:dyDescent="0.25">
      <c r="A524" s="26">
        <f>Feuil1!$G524</f>
        <v>170507</v>
      </c>
      <c r="C524" s="7" t="s">
        <v>599</v>
      </c>
      <c r="E524" t="s">
        <v>18</v>
      </c>
      <c r="G524" s="28">
        <v>170507</v>
      </c>
      <c r="H524" s="55">
        <v>378</v>
      </c>
      <c r="I524" s="5">
        <v>42909</v>
      </c>
      <c r="J524" s="1" t="s">
        <v>19</v>
      </c>
      <c r="K524" s="5">
        <v>42909</v>
      </c>
      <c r="P524" s="9"/>
      <c r="U524" s="33" t="e">
        <f>VLOOKUP(A:A,'[1]FA Clients Total'!$A$1:$IV$65536,2,0)</f>
        <v>#N/A</v>
      </c>
      <c r="V524" s="37">
        <f>VLOOKUP(A:A,'[2]FA Clients Total'!$1:$1048576,3,0)</f>
        <v>42916</v>
      </c>
      <c r="W524" s="37">
        <f>VLOOKUP(A:A,'[2]FA Clients Total'!$1:$1048576,3,0)</f>
        <v>42916</v>
      </c>
    </row>
    <row r="525" spans="1:23" ht="22.5" hidden="1" customHeight="1" x14ac:dyDescent="0.25">
      <c r="A525" s="26">
        <f>Feuil1!$G525</f>
        <v>170508</v>
      </c>
      <c r="C525" s="7" t="s">
        <v>474</v>
      </c>
      <c r="E525" t="s">
        <v>41</v>
      </c>
      <c r="G525" s="28">
        <v>170508</v>
      </c>
      <c r="H525" s="55">
        <v>272.5</v>
      </c>
      <c r="I525" s="5">
        <v>42909</v>
      </c>
      <c r="K525" s="5"/>
      <c r="P525" s="9"/>
      <c r="U525" s="33" t="e">
        <f>VLOOKUP(A:A,'[1]FA Clients Total'!$A$1:$IV$65536,2,0)</f>
        <v>#N/A</v>
      </c>
      <c r="V525" s="37">
        <f>VLOOKUP(A:A,'[2]FA Clients Total'!$1:$1048576,3,0)</f>
        <v>42935</v>
      </c>
      <c r="W525" s="37">
        <f>VLOOKUP(A:A,'[2]FA Clients Total'!$1:$1048576,3,0)</f>
        <v>42935</v>
      </c>
    </row>
    <row r="526" spans="1:23" ht="22.5" hidden="1" customHeight="1" x14ac:dyDescent="0.25">
      <c r="A526" s="26">
        <f>Feuil1!$G526</f>
        <v>170509</v>
      </c>
      <c r="C526" s="7" t="s">
        <v>197</v>
      </c>
      <c r="E526" t="s">
        <v>18</v>
      </c>
      <c r="G526" s="28">
        <v>170509</v>
      </c>
      <c r="H526" s="55">
        <v>991.2</v>
      </c>
      <c r="I526" s="5">
        <v>42909</v>
      </c>
      <c r="J526" s="1" t="s">
        <v>19</v>
      </c>
      <c r="K526" s="5">
        <v>42909</v>
      </c>
      <c r="P526" s="9"/>
      <c r="U526" s="33" t="e">
        <f>VLOOKUP(A:A,'[1]FA Clients Total'!$A$1:$IV$65536,2,0)</f>
        <v>#N/A</v>
      </c>
      <c r="V526" s="37">
        <f>VLOOKUP(A:A,'[2]FA Clients Total'!$1:$1048576,3,0)</f>
        <v>42920</v>
      </c>
      <c r="W526" s="37">
        <f>VLOOKUP(A:A,'[2]FA Clients Total'!$1:$1048576,3,0)</f>
        <v>42920</v>
      </c>
    </row>
    <row r="527" spans="1:23" ht="22.5" hidden="1" customHeight="1" x14ac:dyDescent="0.25">
      <c r="A527" s="26">
        <f>Feuil1!$G527</f>
        <v>170510</v>
      </c>
      <c r="C527" s="7" t="s">
        <v>171</v>
      </c>
      <c r="E527" t="s">
        <v>18</v>
      </c>
      <c r="G527" s="28">
        <v>170510</v>
      </c>
      <c r="H527" s="55">
        <v>1150</v>
      </c>
      <c r="I527" s="5">
        <v>42909</v>
      </c>
      <c r="J527" s="1" t="s">
        <v>19</v>
      </c>
      <c r="K527" s="5">
        <v>42909</v>
      </c>
      <c r="P527" s="9"/>
      <c r="U527" s="33" t="e">
        <f>VLOOKUP(A:A,'[1]FA Clients Total'!$A$1:$IV$65536,2,0)</f>
        <v>#N/A</v>
      </c>
      <c r="V527" s="37">
        <f>VLOOKUP(A:A,'[2]FA Clients Total'!$1:$1048576,3,0)</f>
        <v>42927</v>
      </c>
      <c r="W527" s="37">
        <f>VLOOKUP(A:A,'[2]FA Clients Total'!$1:$1048576,3,0)</f>
        <v>42927</v>
      </c>
    </row>
    <row r="528" spans="1:23" ht="22.5" hidden="1" customHeight="1" x14ac:dyDescent="0.25">
      <c r="A528" s="26">
        <f>Feuil1!$G528</f>
        <v>170511</v>
      </c>
      <c r="C528" s="7" t="s">
        <v>14</v>
      </c>
      <c r="E528" t="s">
        <v>97</v>
      </c>
      <c r="G528" s="28">
        <v>170511</v>
      </c>
      <c r="H528" s="55">
        <v>495</v>
      </c>
      <c r="I528" s="5">
        <v>42909</v>
      </c>
      <c r="J528" s="1" t="s">
        <v>19</v>
      </c>
      <c r="K528" s="5">
        <v>42909</v>
      </c>
      <c r="P528" s="9"/>
      <c r="U528" s="33" t="e">
        <f>VLOOKUP(A:A,'[1]FA Clients Total'!$A$1:$IV$65536,2,0)</f>
        <v>#N/A</v>
      </c>
      <c r="V528" s="37">
        <f>VLOOKUP(A:A,'[2]FA Clients Total'!$1:$1048576,3,0)</f>
        <v>42920</v>
      </c>
      <c r="W528" s="37">
        <f>VLOOKUP(A:A,'[2]FA Clients Total'!$1:$1048576,3,0)</f>
        <v>42920</v>
      </c>
    </row>
    <row r="529" spans="1:23" ht="22.5" hidden="1" customHeight="1" x14ac:dyDescent="0.25">
      <c r="A529" s="26">
        <f>Feuil1!$G529</f>
        <v>170513</v>
      </c>
      <c r="C529" s="7" t="s">
        <v>604</v>
      </c>
      <c r="E529" t="s">
        <v>18</v>
      </c>
      <c r="G529" s="28">
        <v>170513</v>
      </c>
      <c r="H529" s="55">
        <v>2959.5</v>
      </c>
      <c r="I529" s="5">
        <v>42909</v>
      </c>
      <c r="J529" s="1" t="s">
        <v>19</v>
      </c>
      <c r="K529" s="5">
        <v>42909</v>
      </c>
      <c r="P529" s="9"/>
      <c r="U529" s="33" t="e">
        <f>VLOOKUP(A:A,'[1]FA Clients Total'!$A$1:$IV$65536,2,0)</f>
        <v>#N/A</v>
      </c>
      <c r="V529" s="37">
        <f>VLOOKUP(A:A,'[2]FA Clients Total'!$1:$1048576,3,0)</f>
        <v>42921</v>
      </c>
      <c r="W529" s="37">
        <f>VLOOKUP(A:A,'[2]FA Clients Total'!$1:$1048576,3,0)</f>
        <v>42921</v>
      </c>
    </row>
    <row r="530" spans="1:23" ht="22.5" hidden="1" customHeight="1" x14ac:dyDescent="0.25">
      <c r="A530" s="26">
        <f>Feuil1!$G530</f>
        <v>170514</v>
      </c>
      <c r="C530" s="7" t="s">
        <v>244</v>
      </c>
      <c r="E530" t="s">
        <v>18</v>
      </c>
      <c r="G530" s="28">
        <v>170514</v>
      </c>
      <c r="H530" s="55">
        <v>360</v>
      </c>
      <c r="I530" s="5">
        <v>42909</v>
      </c>
      <c r="J530" s="1" t="s">
        <v>19</v>
      </c>
      <c r="K530" s="5">
        <v>42909</v>
      </c>
      <c r="P530" s="9"/>
      <c r="U530" s="33" t="e">
        <f>VLOOKUP(A:A,'[1]FA Clients Total'!$A$1:$IV$65536,2,0)</f>
        <v>#N/A</v>
      </c>
      <c r="V530" s="37">
        <f>VLOOKUP(A:A,'[2]FA Clients Total'!$1:$1048576,3,0)</f>
        <v>42912</v>
      </c>
      <c r="W530" s="37">
        <f>VLOOKUP(A:A,'[2]FA Clients Total'!$1:$1048576,3,0)</f>
        <v>42912</v>
      </c>
    </row>
    <row r="531" spans="1:23" ht="22.5" hidden="1" customHeight="1" x14ac:dyDescent="0.25">
      <c r="A531" s="26">
        <f>Feuil1!$G531</f>
        <v>170515</v>
      </c>
      <c r="C531" s="7" t="s">
        <v>507</v>
      </c>
      <c r="D531" t="s">
        <v>605</v>
      </c>
      <c r="E531" t="s">
        <v>18</v>
      </c>
      <c r="G531" s="28">
        <v>170515</v>
      </c>
      <c r="H531" s="55">
        <v>692.6</v>
      </c>
      <c r="I531" s="5">
        <v>42912</v>
      </c>
      <c r="J531" s="1" t="s">
        <v>19</v>
      </c>
      <c r="K531" s="5" t="s">
        <v>606</v>
      </c>
      <c r="L531" s="1" t="s">
        <v>19</v>
      </c>
      <c r="P531" s="9">
        <v>42913</v>
      </c>
      <c r="U531" s="33" t="e">
        <f>VLOOKUP(A:A,'[1]FA Clients Total'!$A$1:$IV$65536,2,0)</f>
        <v>#N/A</v>
      </c>
      <c r="V531" s="37">
        <f>VLOOKUP(A:A,'[2]FA Clients Total'!$1:$1048576,3,0)</f>
        <v>42913</v>
      </c>
      <c r="W531" s="37">
        <f>VLOOKUP(A:A,'[2]FA Clients Total'!$1:$1048576,3,0)</f>
        <v>42913</v>
      </c>
    </row>
    <row r="532" spans="1:23" ht="22.5" hidden="1" customHeight="1" x14ac:dyDescent="0.25">
      <c r="A532" s="26">
        <f>Feuil1!$G532</f>
        <v>170516</v>
      </c>
      <c r="C532" s="7" t="s">
        <v>171</v>
      </c>
      <c r="D532" t="s">
        <v>607</v>
      </c>
      <c r="E532" t="s">
        <v>18</v>
      </c>
      <c r="G532" s="28">
        <v>170516</v>
      </c>
      <c r="H532" s="55">
        <v>458</v>
      </c>
      <c r="I532" s="5">
        <v>42912</v>
      </c>
      <c r="J532" s="1" t="s">
        <v>85</v>
      </c>
      <c r="K532" s="5">
        <v>42912</v>
      </c>
      <c r="M532" s="1" t="s">
        <v>85</v>
      </c>
      <c r="P532" s="9"/>
      <c r="U532" s="33" t="e">
        <f>VLOOKUP(A:A,'[1]FA Clients Total'!$A$1:$IV$65536,2,0)</f>
        <v>#N/A</v>
      </c>
      <c r="V532" s="37">
        <f>VLOOKUP(A:A,'[2]FA Clients Total'!$1:$1048576,3,0)</f>
        <v>42920</v>
      </c>
      <c r="W532" s="37">
        <f>VLOOKUP(A:A,'[2]FA Clients Total'!$1:$1048576,3,0)</f>
        <v>42920</v>
      </c>
    </row>
    <row r="533" spans="1:23" ht="22.5" hidden="1" customHeight="1" x14ac:dyDescent="0.25">
      <c r="A533" s="26">
        <f>Feuil1!$G533</f>
        <v>170517</v>
      </c>
      <c r="C533" s="7" t="s">
        <v>608</v>
      </c>
      <c r="E533" t="s">
        <v>609</v>
      </c>
      <c r="G533" s="28">
        <v>170517</v>
      </c>
      <c r="H533" s="55">
        <v>244</v>
      </c>
      <c r="I533" s="5">
        <v>42912</v>
      </c>
      <c r="J533" s="1" t="s">
        <v>85</v>
      </c>
      <c r="K533" s="5">
        <v>42912</v>
      </c>
      <c r="L533" s="1" t="s">
        <v>85</v>
      </c>
      <c r="P533" s="9"/>
      <c r="U533" s="33" t="e">
        <f>VLOOKUP(A:A,'[1]FA Clients Total'!$A$1:$IV$65536,2,0)</f>
        <v>#N/A</v>
      </c>
      <c r="V533" s="37">
        <f>VLOOKUP(A:A,'[2]FA Clients Total'!$1:$1048576,3,0)</f>
        <v>42912</v>
      </c>
      <c r="W533" s="37">
        <f>VLOOKUP(A:A,'[2]FA Clients Total'!$1:$1048576,3,0)</f>
        <v>42912</v>
      </c>
    </row>
    <row r="534" spans="1:23" ht="22.5" hidden="1" customHeight="1" x14ac:dyDescent="0.25">
      <c r="A534" s="26">
        <f>Feuil1!$G534</f>
        <v>170503</v>
      </c>
      <c r="C534" s="7" t="s">
        <v>534</v>
      </c>
      <c r="E534" t="s">
        <v>18</v>
      </c>
      <c r="G534" s="28">
        <v>170503</v>
      </c>
      <c r="H534" s="55">
        <v>135</v>
      </c>
      <c r="I534" s="5">
        <v>42909</v>
      </c>
      <c r="J534" s="1" t="s">
        <v>19</v>
      </c>
      <c r="K534" s="5">
        <v>42909</v>
      </c>
      <c r="L534" s="1" t="s">
        <v>19</v>
      </c>
      <c r="P534" s="9"/>
      <c r="U534" s="33" t="e">
        <f>VLOOKUP(A:A,'[1]FA Clients Total'!$A$1:$IV$65536,2,0)</f>
        <v>#N/A</v>
      </c>
      <c r="V534" s="37">
        <f>VLOOKUP(A:A,'[2]FA Clients Total'!$1:$1048576,3,0)</f>
        <v>42913</v>
      </c>
      <c r="W534" s="37">
        <f>VLOOKUP(A:A,'[2]FA Clients Total'!$1:$1048576,3,0)</f>
        <v>42913</v>
      </c>
    </row>
    <row r="535" spans="1:23" ht="22.5" hidden="1" customHeight="1" x14ac:dyDescent="0.25">
      <c r="A535" s="26">
        <f>Feuil1!$G535</f>
        <v>170518</v>
      </c>
      <c r="C535" s="7" t="s">
        <v>17</v>
      </c>
      <c r="D535" t="s">
        <v>16</v>
      </c>
      <c r="E535" t="s">
        <v>97</v>
      </c>
      <c r="G535" s="28">
        <v>170518</v>
      </c>
      <c r="H535" s="55">
        <v>1788.6</v>
      </c>
      <c r="I535" s="5" t="s">
        <v>610</v>
      </c>
      <c r="J535" s="1" t="s">
        <v>19</v>
      </c>
      <c r="K535" s="5">
        <v>42914</v>
      </c>
      <c r="L535" s="1" t="s">
        <v>19</v>
      </c>
      <c r="P535" s="9"/>
      <c r="U535" s="33" t="e">
        <f>VLOOKUP(A:A,'[1]FA Clients Total'!$A$1:$IV$65536,2,0)</f>
        <v>#N/A</v>
      </c>
      <c r="V535" s="37">
        <f>VLOOKUP(A:A,'[2]FA Clients Total'!$1:$1048576,3,0)</f>
        <v>42921</v>
      </c>
      <c r="W535" s="37">
        <f>VLOOKUP(A:A,'[2]FA Clients Total'!$1:$1048576,3,0)</f>
        <v>42921</v>
      </c>
    </row>
    <row r="536" spans="1:23" ht="22.5" hidden="1" customHeight="1" x14ac:dyDescent="0.25">
      <c r="A536" s="26">
        <f>Feuil1!$G536</f>
        <v>170519</v>
      </c>
      <c r="C536" s="7" t="s">
        <v>223</v>
      </c>
      <c r="E536" t="s">
        <v>18</v>
      </c>
      <c r="G536" s="28">
        <v>170519</v>
      </c>
      <c r="H536" s="55">
        <v>4401.45</v>
      </c>
      <c r="I536" s="5">
        <v>42914</v>
      </c>
      <c r="J536" s="1" t="s">
        <v>19</v>
      </c>
      <c r="K536" s="5">
        <v>42914</v>
      </c>
      <c r="P536" s="9"/>
      <c r="U536" s="33" t="e">
        <f>VLOOKUP(A:A,'[1]FA Clients Total'!$A$1:$IV$65536,2,0)</f>
        <v>#N/A</v>
      </c>
      <c r="V536" s="37">
        <f>VLOOKUP(A:A,'[2]FA Clients Total'!$1:$1048576,3,0)</f>
        <v>42926</v>
      </c>
      <c r="W536" s="37">
        <f>VLOOKUP(A:A,'[2]FA Clients Total'!$1:$1048576,3,0)</f>
        <v>42926</v>
      </c>
    </row>
    <row r="537" spans="1:23" ht="22.5" hidden="1" customHeight="1" x14ac:dyDescent="0.25">
      <c r="A537" s="26">
        <f>Feuil1!$G537</f>
        <v>170524</v>
      </c>
      <c r="C537" s="7" t="s">
        <v>533</v>
      </c>
      <c r="D537" t="s">
        <v>611</v>
      </c>
      <c r="E537" t="s">
        <v>18</v>
      </c>
      <c r="G537" s="28">
        <v>170524</v>
      </c>
      <c r="H537" s="55">
        <v>1166.4000000000001</v>
      </c>
      <c r="I537" s="5">
        <v>42914</v>
      </c>
      <c r="J537" s="1" t="s">
        <v>19</v>
      </c>
      <c r="K537" s="5">
        <v>42914</v>
      </c>
      <c r="L537" s="1" t="s">
        <v>19</v>
      </c>
      <c r="P537" s="9">
        <v>42914</v>
      </c>
      <c r="U537" s="33" t="e">
        <f>VLOOKUP(A:A,'[1]FA Clients Total'!$A$1:$IV$65536,2,0)</f>
        <v>#N/A</v>
      </c>
      <c r="V537" s="37">
        <f>VLOOKUP(A:A,'[2]FA Clients Total'!$1:$1048576,3,0)</f>
        <v>42915</v>
      </c>
      <c r="W537" s="37">
        <f>VLOOKUP(A:A,'[2]FA Clients Total'!$1:$1048576,3,0)</f>
        <v>42915</v>
      </c>
    </row>
    <row r="538" spans="1:23" ht="22.5" hidden="1" customHeight="1" x14ac:dyDescent="0.25">
      <c r="A538" s="26">
        <f>Feuil1!$G538</f>
        <v>170522</v>
      </c>
      <c r="C538" s="7" t="s">
        <v>281</v>
      </c>
      <c r="E538" t="s">
        <v>103</v>
      </c>
      <c r="G538" s="28">
        <v>170522</v>
      </c>
      <c r="H538" s="55">
        <v>208.8</v>
      </c>
      <c r="I538" s="5">
        <v>42914</v>
      </c>
      <c r="K538" s="5"/>
      <c r="P538" s="9"/>
      <c r="U538" s="33" t="e">
        <f>VLOOKUP(A:A,'[1]FA Clients Total'!$A$1:$IV$65536,2,0)</f>
        <v>#N/A</v>
      </c>
      <c r="V538" s="37">
        <f>VLOOKUP(A:A,'[2]FA Clients Total'!$1:$1048576,3,0)</f>
        <v>42942</v>
      </c>
      <c r="W538" s="37">
        <f>VLOOKUP(A:A,'[2]FA Clients Total'!$1:$1048576,3,0)</f>
        <v>42942</v>
      </c>
    </row>
    <row r="539" spans="1:23" ht="22.5" hidden="1" customHeight="1" x14ac:dyDescent="0.25">
      <c r="A539" s="26">
        <f>Feuil1!$G539</f>
        <v>170525</v>
      </c>
      <c r="C539" s="7" t="s">
        <v>215</v>
      </c>
      <c r="E539" t="s">
        <v>97</v>
      </c>
      <c r="G539" s="28">
        <v>170525</v>
      </c>
      <c r="H539" s="55">
        <v>252.75</v>
      </c>
      <c r="I539" s="5">
        <v>42914</v>
      </c>
      <c r="J539" s="1" t="s">
        <v>19</v>
      </c>
      <c r="K539" s="5">
        <v>42914</v>
      </c>
      <c r="L539" s="1" t="s">
        <v>20</v>
      </c>
      <c r="P539" s="9"/>
      <c r="U539" s="33" t="e">
        <f>VLOOKUP(A:A,'[1]FA Clients Total'!$A$1:$IV$65536,2,0)</f>
        <v>#N/A</v>
      </c>
      <c r="V539" s="37">
        <f>VLOOKUP(A:A,'[2]FA Clients Total'!$1:$1048576,3,0)</f>
        <v>42927</v>
      </c>
      <c r="W539" s="37">
        <f>VLOOKUP(A:A,'[2]FA Clients Total'!$1:$1048576,3,0)</f>
        <v>42927</v>
      </c>
    </row>
    <row r="540" spans="1:23" ht="22.5" hidden="1" customHeight="1" x14ac:dyDescent="0.25">
      <c r="A540" s="26">
        <f>Feuil1!$G540</f>
        <v>170523</v>
      </c>
      <c r="C540" s="7" t="s">
        <v>533</v>
      </c>
      <c r="E540" t="s">
        <v>103</v>
      </c>
      <c r="G540" s="28">
        <v>170523</v>
      </c>
      <c r="H540" s="55">
        <v>1729.8</v>
      </c>
      <c r="I540" s="5">
        <v>42914</v>
      </c>
      <c r="K540" s="5"/>
      <c r="P540" s="9"/>
      <c r="U540" s="33" t="e">
        <f>VLOOKUP(A:A,'[1]FA Clients Total'!$A$1:$IV$65536,2,0)</f>
        <v>#N/A</v>
      </c>
      <c r="V540" s="37">
        <f>VLOOKUP(A:A,'[2]FA Clients Total'!$1:$1048576,3,0)</f>
        <v>42937</v>
      </c>
      <c r="W540" s="37">
        <f>VLOOKUP(A:A,'[2]FA Clients Total'!$1:$1048576,3,0)</f>
        <v>42937</v>
      </c>
    </row>
    <row r="541" spans="1:23" ht="22.5" hidden="1" customHeight="1" x14ac:dyDescent="0.25">
      <c r="A541" s="26">
        <f>Feuil1!$G541</f>
        <v>170473</v>
      </c>
      <c r="C541" s="7" t="s">
        <v>591</v>
      </c>
      <c r="D541" t="s">
        <v>592</v>
      </c>
      <c r="E541" t="s">
        <v>103</v>
      </c>
      <c r="G541" s="28">
        <v>170473</v>
      </c>
      <c r="H541" s="55">
        <v>1958.35</v>
      </c>
      <c r="I541" s="5">
        <v>42906</v>
      </c>
      <c r="J541" s="1" t="s">
        <v>19</v>
      </c>
      <c r="K541" s="5">
        <v>42914</v>
      </c>
      <c r="L541" s="1" t="s">
        <v>20</v>
      </c>
      <c r="P541" s="9"/>
      <c r="U541" s="33" t="e">
        <f>VLOOKUP(A:A,'[1]FA Clients Total'!$A$1:$IV$65536,2,0)</f>
        <v>#N/A</v>
      </c>
      <c r="V541" s="37">
        <f>VLOOKUP(A:A,'[2]FA Clients Total'!$1:$1048576,3,0)</f>
        <v>42922</v>
      </c>
      <c r="W541" s="37">
        <f>VLOOKUP(A:A,'[2]FA Clients Total'!$1:$1048576,3,0)</f>
        <v>42922</v>
      </c>
    </row>
    <row r="542" spans="1:23" ht="22.5" hidden="1" customHeight="1" x14ac:dyDescent="0.25">
      <c r="A542" s="26">
        <f>Feuil1!$G542</f>
        <v>170527</v>
      </c>
      <c r="C542" s="7" t="s">
        <v>61</v>
      </c>
      <c r="D542" t="s">
        <v>612</v>
      </c>
      <c r="E542" t="s">
        <v>18</v>
      </c>
      <c r="G542" s="28">
        <v>170527</v>
      </c>
      <c r="H542" s="55">
        <v>247.8</v>
      </c>
      <c r="I542" s="5">
        <v>42915</v>
      </c>
      <c r="J542" s="1" t="s">
        <v>19</v>
      </c>
      <c r="K542" s="5">
        <v>42915</v>
      </c>
      <c r="P542" s="9"/>
      <c r="U542" s="33" t="e">
        <f>VLOOKUP(A:A,'[1]FA Clients Total'!$A$1:$IV$65536,2,0)</f>
        <v>#N/A</v>
      </c>
      <c r="V542" s="37">
        <f>VLOOKUP(A:A,'[2]FA Clients Total'!$1:$1048576,3,0)</f>
        <v>42920</v>
      </c>
      <c r="W542" s="37">
        <f>VLOOKUP(A:A,'[2]FA Clients Total'!$1:$1048576,3,0)</f>
        <v>42920</v>
      </c>
    </row>
    <row r="543" spans="1:23" ht="22.5" hidden="1" customHeight="1" x14ac:dyDescent="0.25">
      <c r="A543" s="26">
        <f>Feuil1!$G543</f>
        <v>170528</v>
      </c>
      <c r="C543" s="7" t="s">
        <v>613</v>
      </c>
      <c r="E543" t="s">
        <v>18</v>
      </c>
      <c r="G543" s="28">
        <v>170528</v>
      </c>
      <c r="H543" s="55">
        <v>107.5</v>
      </c>
      <c r="I543" s="5">
        <v>42915</v>
      </c>
      <c r="J543" s="1" t="s">
        <v>19</v>
      </c>
      <c r="K543" s="5">
        <v>42915</v>
      </c>
      <c r="P543" s="9"/>
      <c r="U543" s="33" t="e">
        <f>VLOOKUP(A:A,'[1]FA Clients Total'!$A$1:$IV$65536,2,0)</f>
        <v>#N/A</v>
      </c>
      <c r="V543" s="37">
        <f>VLOOKUP(A:A,'[2]FA Clients Total'!$1:$1048576,3,0)</f>
        <v>42921</v>
      </c>
      <c r="W543" s="37">
        <f>VLOOKUP(A:A,'[2]FA Clients Total'!$1:$1048576,3,0)</f>
        <v>42921</v>
      </c>
    </row>
    <row r="544" spans="1:23" ht="22.5" hidden="1" customHeight="1" x14ac:dyDescent="0.25">
      <c r="A544" s="26">
        <f>Feuil1!$G544</f>
        <v>170512</v>
      </c>
      <c r="C544" s="7" t="s">
        <v>14</v>
      </c>
      <c r="E544" t="s">
        <v>48</v>
      </c>
      <c r="G544" s="28">
        <v>170512</v>
      </c>
      <c r="H544" s="55">
        <v>999</v>
      </c>
      <c r="I544" s="5">
        <v>42909</v>
      </c>
      <c r="J544" s="1" t="s">
        <v>19</v>
      </c>
      <c r="K544" s="5">
        <v>42915</v>
      </c>
      <c r="P544" s="9"/>
      <c r="U544" s="33" t="e">
        <f>VLOOKUP(A:A,'[1]FA Clients Total'!$A$1:$IV$65536,2,0)</f>
        <v>#N/A</v>
      </c>
      <c r="V544" s="37">
        <f>VLOOKUP(A:A,'[2]FA Clients Total'!$1:$1048576,3,0)</f>
        <v>42923</v>
      </c>
      <c r="W544" s="37">
        <f>VLOOKUP(A:A,'[2]FA Clients Total'!$1:$1048576,3,0)</f>
        <v>42923</v>
      </c>
    </row>
    <row r="545" spans="1:23" ht="22.5" hidden="1" customHeight="1" x14ac:dyDescent="0.25">
      <c r="A545" s="26">
        <f>Feuil1!$G545</f>
        <v>170529</v>
      </c>
      <c r="C545" s="7" t="s">
        <v>14</v>
      </c>
      <c r="E545" t="s">
        <v>18</v>
      </c>
      <c r="G545" s="28">
        <v>170529</v>
      </c>
      <c r="H545" s="55">
        <v>499</v>
      </c>
      <c r="I545" s="5">
        <v>42915</v>
      </c>
      <c r="J545" s="1" t="s">
        <v>19</v>
      </c>
      <c r="K545" s="5">
        <v>42915</v>
      </c>
      <c r="P545" s="9"/>
      <c r="U545" s="33" t="e">
        <f>VLOOKUP(A:A,'[1]FA Clients Total'!$A$1:$IV$65536,2,0)</f>
        <v>#N/A</v>
      </c>
      <c r="V545" s="37">
        <f>VLOOKUP(A:A,'[2]FA Clients Total'!$1:$1048576,3,0)</f>
        <v>42923</v>
      </c>
      <c r="W545" s="37">
        <f>VLOOKUP(A:A,'[2]FA Clients Total'!$1:$1048576,3,0)</f>
        <v>42923</v>
      </c>
    </row>
    <row r="546" spans="1:23" ht="22.5" hidden="1" customHeight="1" x14ac:dyDescent="0.25">
      <c r="A546" s="26">
        <f>Feuil1!$G546</f>
        <v>170534</v>
      </c>
      <c r="C546" s="7" t="s">
        <v>197</v>
      </c>
      <c r="E546" t="s">
        <v>18</v>
      </c>
      <c r="G546" s="28">
        <v>170534</v>
      </c>
      <c r="H546" s="55">
        <v>1273</v>
      </c>
      <c r="I546" s="5">
        <v>42916</v>
      </c>
      <c r="J546" s="1" t="s">
        <v>19</v>
      </c>
      <c r="K546" s="5">
        <v>42916</v>
      </c>
      <c r="L546" s="1" t="s">
        <v>468</v>
      </c>
      <c r="P546" s="9"/>
      <c r="U546" s="33" t="e">
        <f>VLOOKUP(A:A,'[1]FA Clients Total'!$A$1:$IV$65536,2,0)</f>
        <v>#N/A</v>
      </c>
      <c r="V546" s="37">
        <f>VLOOKUP(A:A,'[2]FA Clients Total'!$1:$1048576,3,0)</f>
        <v>42927</v>
      </c>
      <c r="W546" s="37">
        <f>VLOOKUP(A:A,'[2]FA Clients Total'!$1:$1048576,3,0)</f>
        <v>42927</v>
      </c>
    </row>
    <row r="547" spans="1:23" ht="22.5" hidden="1" customHeight="1" x14ac:dyDescent="0.25">
      <c r="A547" s="26">
        <f>Feuil1!$G547</f>
        <v>170535</v>
      </c>
      <c r="C547" s="7" t="s">
        <v>447</v>
      </c>
      <c r="E547" t="s">
        <v>18</v>
      </c>
      <c r="G547" s="28">
        <v>170535</v>
      </c>
      <c r="H547" s="55">
        <v>499</v>
      </c>
      <c r="I547" s="5">
        <v>42916</v>
      </c>
      <c r="J547" s="1" t="s">
        <v>19</v>
      </c>
      <c r="K547" s="5">
        <v>42916</v>
      </c>
      <c r="L547" s="1" t="s">
        <v>19</v>
      </c>
      <c r="P547" s="9">
        <v>42916</v>
      </c>
      <c r="U547" s="33" t="e">
        <f>VLOOKUP(A:A,'[1]FA Clients Total'!$A$1:$IV$65536,2,0)</f>
        <v>#N/A</v>
      </c>
      <c r="V547" s="37">
        <f>VLOOKUP(A:A,'[2]FA Clients Total'!$1:$1048576,3,0)</f>
        <v>42916</v>
      </c>
      <c r="W547" s="37">
        <f>VLOOKUP(A:A,'[2]FA Clients Total'!$1:$1048576,3,0)</f>
        <v>42916</v>
      </c>
    </row>
    <row r="548" spans="1:23" ht="22.5" hidden="1" customHeight="1" x14ac:dyDescent="0.25">
      <c r="A548" s="26">
        <f>Feuil1!$G548</f>
        <v>170536</v>
      </c>
      <c r="C548" s="7" t="s">
        <v>435</v>
      </c>
      <c r="E548" t="s">
        <v>18</v>
      </c>
      <c r="G548" s="28">
        <v>170536</v>
      </c>
      <c r="H548" s="55">
        <v>920.75</v>
      </c>
      <c r="I548" s="5">
        <v>42916</v>
      </c>
      <c r="J548" s="1" t="s">
        <v>19</v>
      </c>
      <c r="K548" s="5">
        <v>42916</v>
      </c>
      <c r="P548" s="9"/>
      <c r="U548" s="33" t="e">
        <f>VLOOKUP(A:A,'[1]FA Clients Total'!$A$1:$IV$65536,2,0)</f>
        <v>#N/A</v>
      </c>
      <c r="V548" s="37">
        <f>VLOOKUP(A:A,'[2]FA Clients Total'!$1:$1048576,3,0)</f>
        <v>42927</v>
      </c>
      <c r="W548" s="37">
        <f>VLOOKUP(A:A,'[2]FA Clients Total'!$1:$1048576,3,0)</f>
        <v>42927</v>
      </c>
    </row>
    <row r="549" spans="1:23" ht="22.5" hidden="1" customHeight="1" x14ac:dyDescent="0.25">
      <c r="A549" s="26">
        <f>Feuil1!$G549</f>
        <v>170542</v>
      </c>
      <c r="C549" s="7" t="s">
        <v>14</v>
      </c>
      <c r="E549" t="s">
        <v>41</v>
      </c>
      <c r="G549" s="28">
        <v>170542</v>
      </c>
      <c r="H549" s="55">
        <v>495.6</v>
      </c>
      <c r="I549" s="5">
        <v>42920</v>
      </c>
      <c r="K549" s="5"/>
      <c r="P549" s="9"/>
      <c r="U549" s="33" t="e">
        <f>VLOOKUP(A:A,'[1]FA Clients Total'!$A$1:$IV$65536,2,0)</f>
        <v>#N/A</v>
      </c>
      <c r="V549" s="37">
        <f>VLOOKUP(A:A,'[2]FA Clients Total'!$1:$1048576,3,0)</f>
        <v>42943</v>
      </c>
      <c r="W549" s="37">
        <f>VLOOKUP(A:A,'[2]FA Clients Total'!$1:$1048576,3,0)</f>
        <v>42943</v>
      </c>
    </row>
    <row r="550" spans="1:23" ht="22.5" hidden="1" customHeight="1" x14ac:dyDescent="0.25">
      <c r="A550" s="26">
        <f>Feuil1!$G550</f>
        <v>170537</v>
      </c>
      <c r="C550" s="7" t="s">
        <v>603</v>
      </c>
      <c r="E550" t="s">
        <v>41</v>
      </c>
      <c r="G550" s="28">
        <v>170537</v>
      </c>
      <c r="H550" s="55">
        <v>51600</v>
      </c>
      <c r="I550" s="5">
        <v>42920</v>
      </c>
      <c r="K550" s="5"/>
      <c r="P550" s="9"/>
      <c r="U550" s="33" t="e">
        <f>VLOOKUP(A:A,'[1]FA Clients Total'!$A$1:$IV$65536,2,0)</f>
        <v>#N/A</v>
      </c>
      <c r="V550" s="37">
        <f>VLOOKUP(A:A,'[2]FA Clients Total'!$1:$1048576,3,0)</f>
        <v>42940</v>
      </c>
      <c r="W550" s="37">
        <f>VLOOKUP(A:A,'[2]FA Clients Total'!$1:$1048576,3,0)</f>
        <v>42940</v>
      </c>
    </row>
    <row r="551" spans="1:23" ht="22.5" hidden="1" customHeight="1" x14ac:dyDescent="0.25">
      <c r="A551" s="26">
        <f>Feuil1!$G551</f>
        <v>170540</v>
      </c>
      <c r="C551" s="7" t="s">
        <v>615</v>
      </c>
      <c r="D551" t="s">
        <v>616</v>
      </c>
      <c r="E551" t="s">
        <v>18</v>
      </c>
      <c r="G551" s="28">
        <v>170540</v>
      </c>
      <c r="H551" s="55">
        <v>258</v>
      </c>
      <c r="I551" s="5">
        <v>42920</v>
      </c>
      <c r="J551" s="1" t="s">
        <v>19</v>
      </c>
      <c r="K551" s="5">
        <v>42920</v>
      </c>
      <c r="M551" s="1" t="s">
        <v>276</v>
      </c>
      <c r="P551" s="9"/>
      <c r="U551" s="33" t="e">
        <f>VLOOKUP(A:A,'[1]FA Clients Total'!$A$1:$IV$65536,2,0)</f>
        <v>#N/A</v>
      </c>
      <c r="V551" s="37">
        <f>VLOOKUP(A:A,'[2]FA Clients Total'!$1:$1048576,3,0)</f>
        <v>42929</v>
      </c>
      <c r="W551" s="37">
        <f>VLOOKUP(A:A,'[2]FA Clients Total'!$1:$1048576,3,0)</f>
        <v>42929</v>
      </c>
    </row>
    <row r="552" spans="1:23" ht="22.5" hidden="1" customHeight="1" x14ac:dyDescent="0.25">
      <c r="A552" s="26">
        <f>Feuil1!$G552</f>
        <v>170530</v>
      </c>
      <c r="C552" s="7" t="s">
        <v>14</v>
      </c>
      <c r="E552" t="s">
        <v>48</v>
      </c>
      <c r="G552" s="28">
        <v>170530</v>
      </c>
      <c r="H552" s="55">
        <v>3505.9</v>
      </c>
      <c r="I552" s="5">
        <v>42915</v>
      </c>
      <c r="J552" s="1" t="s">
        <v>19</v>
      </c>
      <c r="K552" s="5">
        <v>42920</v>
      </c>
      <c r="L552" s="1" t="s">
        <v>19</v>
      </c>
      <c r="P552" s="9"/>
      <c r="U552" s="33" t="e">
        <f>VLOOKUP(A:A,'[1]FA Clients Total'!$A$1:$IV$65536,2,0)</f>
        <v>#N/A</v>
      </c>
      <c r="V552" s="37">
        <f>VLOOKUP(A:A,'[2]FA Clients Total'!$1:$1048576,3,0)</f>
        <v>42922</v>
      </c>
      <c r="W552" s="37">
        <f>VLOOKUP(A:A,'[2]FA Clients Total'!$1:$1048576,3,0)</f>
        <v>42922</v>
      </c>
    </row>
    <row r="553" spans="1:23" ht="22.5" hidden="1" customHeight="1" x14ac:dyDescent="0.25">
      <c r="A553" s="26">
        <f>Feuil1!$G553</f>
        <v>170521</v>
      </c>
      <c r="C553" s="7" t="s">
        <v>377</v>
      </c>
      <c r="E553" t="s">
        <v>48</v>
      </c>
      <c r="G553" s="28">
        <v>170521</v>
      </c>
      <c r="H553" s="55">
        <v>5444.05</v>
      </c>
      <c r="I553" s="5">
        <v>42914</v>
      </c>
      <c r="J553" s="1" t="s">
        <v>19</v>
      </c>
      <c r="K553" s="5">
        <v>42920</v>
      </c>
      <c r="L553" s="1" t="s">
        <v>19</v>
      </c>
      <c r="P553" s="9"/>
      <c r="U553" s="33" t="e">
        <f>VLOOKUP(A:A,'[1]FA Clients Total'!$A$1:$IV$65536,2,0)</f>
        <v>#N/A</v>
      </c>
      <c r="V553" s="37">
        <f>VLOOKUP(A:A,'[2]FA Clients Total'!$1:$1048576,3,0)</f>
        <v>42937</v>
      </c>
      <c r="W553" s="37">
        <f>VLOOKUP(A:A,'[2]FA Clients Total'!$1:$1048576,3,0)</f>
        <v>42937</v>
      </c>
    </row>
    <row r="554" spans="1:23" ht="22.5" hidden="1" customHeight="1" x14ac:dyDescent="0.25">
      <c r="A554" s="26">
        <f>Feuil1!$G554</f>
        <v>170543</v>
      </c>
      <c r="C554" s="7" t="s">
        <v>159</v>
      </c>
      <c r="E554" t="s">
        <v>18</v>
      </c>
      <c r="G554" s="28">
        <v>170543</v>
      </c>
      <c r="H554" s="55">
        <v>1734</v>
      </c>
      <c r="I554" s="5">
        <v>42920</v>
      </c>
      <c r="J554" s="1" t="s">
        <v>19</v>
      </c>
      <c r="K554" s="5">
        <v>42920</v>
      </c>
      <c r="M554" s="1" t="s">
        <v>19</v>
      </c>
      <c r="P554" s="9"/>
      <c r="U554" s="33" t="e">
        <f>VLOOKUP(A:A,'[1]FA Clients Total'!$A$1:$IV$65536,2,0)</f>
        <v>#N/A</v>
      </c>
      <c r="V554" s="37">
        <f>VLOOKUP(A:A,'[2]FA Clients Total'!$1:$1048576,3,0)</f>
        <v>42927</v>
      </c>
      <c r="W554" s="37">
        <f>VLOOKUP(A:A,'[2]FA Clients Total'!$1:$1048576,3,0)</f>
        <v>42927</v>
      </c>
    </row>
    <row r="555" spans="1:23" ht="22.5" hidden="1" customHeight="1" x14ac:dyDescent="0.25">
      <c r="A555" s="26">
        <f>Feuil1!$G555</f>
        <v>170538</v>
      </c>
      <c r="C555" s="7" t="s">
        <v>361</v>
      </c>
      <c r="E555" t="s">
        <v>18</v>
      </c>
      <c r="G555" s="28">
        <v>170538</v>
      </c>
      <c r="H555" s="55">
        <v>940.76</v>
      </c>
      <c r="I555" s="5">
        <v>42920</v>
      </c>
      <c r="J555" s="1" t="s">
        <v>19</v>
      </c>
      <c r="K555" s="5">
        <v>42920</v>
      </c>
      <c r="L555" s="1" t="s">
        <v>20</v>
      </c>
      <c r="M555" s="1" t="s">
        <v>19</v>
      </c>
      <c r="P555" s="9"/>
      <c r="U555" s="33" t="e">
        <f>VLOOKUP(A:A,'[1]FA Clients Total'!$A$1:$IV$65536,2,0)</f>
        <v>#N/A</v>
      </c>
      <c r="V555" s="37">
        <f>VLOOKUP(A:A,'[2]FA Clients Total'!$1:$1048576,3,0)</f>
        <v>42927</v>
      </c>
      <c r="W555" s="37">
        <f>VLOOKUP(A:A,'[2]FA Clients Total'!$1:$1048576,3,0)</f>
        <v>42927</v>
      </c>
    </row>
    <row r="556" spans="1:23" ht="22.5" hidden="1" customHeight="1" x14ac:dyDescent="0.25">
      <c r="A556" s="26">
        <f>Feuil1!$G556</f>
        <v>170541</v>
      </c>
      <c r="C556" s="7" t="s">
        <v>151</v>
      </c>
      <c r="E556" t="s">
        <v>18</v>
      </c>
      <c r="G556" s="28">
        <v>170541</v>
      </c>
      <c r="H556" s="55">
        <v>6123.6</v>
      </c>
      <c r="I556" s="5">
        <v>42920</v>
      </c>
      <c r="J556" s="1" t="s">
        <v>19</v>
      </c>
      <c r="K556" s="5">
        <v>42920</v>
      </c>
      <c r="P556" s="9"/>
      <c r="U556" s="33" t="e">
        <f>VLOOKUP(A:A,'[1]FA Clients Total'!$A$1:$IV$65536,2,0)</f>
        <v>#N/A</v>
      </c>
      <c r="V556" s="37">
        <f>VLOOKUP(A:A,'[2]FA Clients Total'!$1:$1048576,3,0)</f>
        <v>42923</v>
      </c>
      <c r="W556" s="37">
        <f>VLOOKUP(A:A,'[2]FA Clients Total'!$1:$1048576,3,0)</f>
        <v>42923</v>
      </c>
    </row>
    <row r="557" spans="1:23" ht="22.5" hidden="1" customHeight="1" x14ac:dyDescent="0.25">
      <c r="A557" s="26">
        <f>Feuil1!$G557</f>
        <v>170544</v>
      </c>
      <c r="C557" s="7" t="s">
        <v>533</v>
      </c>
      <c r="E557" t="s">
        <v>18</v>
      </c>
      <c r="G557" s="28">
        <v>170544</v>
      </c>
      <c r="H557" s="55">
        <v>583.20000000000005</v>
      </c>
      <c r="I557" s="5">
        <v>42920</v>
      </c>
      <c r="J557" s="1" t="s">
        <v>19</v>
      </c>
      <c r="K557" s="5">
        <v>42920</v>
      </c>
      <c r="L557" s="1" t="s">
        <v>19</v>
      </c>
      <c r="P557" s="9">
        <v>42920</v>
      </c>
      <c r="U557" s="33" t="e">
        <f>VLOOKUP(A:A,'[1]FA Clients Total'!$A$1:$IV$65536,2,0)</f>
        <v>#N/A</v>
      </c>
      <c r="V557" s="37">
        <f>VLOOKUP(A:A,'[2]FA Clients Total'!$1:$1048576,3,0)</f>
        <v>42921</v>
      </c>
      <c r="W557" s="37">
        <f>VLOOKUP(A:A,'[2]FA Clients Total'!$1:$1048576,3,0)</f>
        <v>42921</v>
      </c>
    </row>
    <row r="558" spans="1:23" ht="22.5" hidden="1" customHeight="1" x14ac:dyDescent="0.25">
      <c r="A558" s="26">
        <f>Feuil1!$G558</f>
        <v>170545</v>
      </c>
      <c r="C558" s="7" t="s">
        <v>138</v>
      </c>
      <c r="D558" t="s">
        <v>139</v>
      </c>
      <c r="E558" t="s">
        <v>18</v>
      </c>
      <c r="G558" s="28">
        <v>170545</v>
      </c>
      <c r="H558" s="55">
        <v>4238.5</v>
      </c>
      <c r="I558" s="5">
        <v>42921</v>
      </c>
      <c r="J558" s="1" t="s">
        <v>19</v>
      </c>
      <c r="K558" s="5">
        <v>42921</v>
      </c>
      <c r="L558" s="1" t="s">
        <v>19</v>
      </c>
      <c r="P558" s="9"/>
      <c r="U558" s="33" t="e">
        <f>VLOOKUP(A:A,'[1]FA Clients Total'!$A$1:$IV$65536,2,0)</f>
        <v>#N/A</v>
      </c>
      <c r="V558" s="37">
        <f>VLOOKUP(A:A,'[2]FA Clients Total'!$1:$1048576,3,0)</f>
        <v>42927</v>
      </c>
      <c r="W558" s="37">
        <f>VLOOKUP(A:A,'[2]FA Clients Total'!$1:$1048576,3,0)</f>
        <v>42927</v>
      </c>
    </row>
    <row r="559" spans="1:23" ht="22.5" hidden="1" customHeight="1" x14ac:dyDescent="0.25">
      <c r="A559" s="26">
        <f>Feuil1!$G559</f>
        <v>170547</v>
      </c>
      <c r="C559" s="7" t="s">
        <v>154</v>
      </c>
      <c r="D559" t="s">
        <v>62</v>
      </c>
      <c r="E559" t="s">
        <v>18</v>
      </c>
      <c r="G559" s="28">
        <v>170547</v>
      </c>
      <c r="H559" s="55">
        <v>741</v>
      </c>
      <c r="I559" s="5">
        <v>42921</v>
      </c>
      <c r="J559" s="1" t="s">
        <v>19</v>
      </c>
      <c r="K559" s="5">
        <v>42921</v>
      </c>
      <c r="M559" s="1" t="s">
        <v>124</v>
      </c>
      <c r="P559" s="9"/>
      <c r="U559" s="33" t="e">
        <f>VLOOKUP(A:A,'[1]FA Clients Total'!$A$1:$IV$65536,2,0)</f>
        <v>#N/A</v>
      </c>
      <c r="V559" s="37">
        <f>VLOOKUP(A:A,'[2]FA Clients Total'!$1:$1048576,3,0)</f>
        <v>42921</v>
      </c>
      <c r="W559" s="37">
        <f>VLOOKUP(A:A,'[2]FA Clients Total'!$1:$1048576,3,0)</f>
        <v>42921</v>
      </c>
    </row>
    <row r="560" spans="1:23" ht="22.5" hidden="1" customHeight="1" x14ac:dyDescent="0.25">
      <c r="A560" s="26">
        <f>Feuil1!$G560</f>
        <v>170548</v>
      </c>
      <c r="C560" s="7" t="s">
        <v>120</v>
      </c>
      <c r="E560" t="s">
        <v>18</v>
      </c>
      <c r="G560" s="28">
        <v>170548</v>
      </c>
      <c r="H560" s="55">
        <v>240.25</v>
      </c>
      <c r="I560" s="5">
        <v>42921</v>
      </c>
      <c r="J560" s="1" t="s">
        <v>19</v>
      </c>
      <c r="K560" s="5">
        <v>42921</v>
      </c>
      <c r="L560" s="1" t="s">
        <v>19</v>
      </c>
      <c r="P560" s="9"/>
      <c r="U560" s="33" t="e">
        <f>VLOOKUP(A:A,'[1]FA Clients Total'!$A$1:$IV$65536,2,0)</f>
        <v>#N/A</v>
      </c>
      <c r="V560" s="37">
        <f>VLOOKUP(A:A,'[2]FA Clients Total'!$1:$1048576,3,0)</f>
        <v>42927</v>
      </c>
      <c r="W560" s="37">
        <f>VLOOKUP(A:A,'[2]FA Clients Total'!$1:$1048576,3,0)</f>
        <v>42927</v>
      </c>
    </row>
    <row r="561" spans="1:23" ht="22.5" hidden="1" customHeight="1" x14ac:dyDescent="0.25">
      <c r="A561" s="26">
        <f>Feuil1!$G561</f>
        <v>170549</v>
      </c>
      <c r="C561" s="7" t="s">
        <v>88</v>
      </c>
      <c r="E561" t="s">
        <v>99</v>
      </c>
      <c r="G561" s="28">
        <v>170549</v>
      </c>
      <c r="H561" s="55">
        <v>158.4</v>
      </c>
      <c r="I561" s="5">
        <v>42921</v>
      </c>
      <c r="J561" s="1" t="s">
        <v>19</v>
      </c>
      <c r="K561" s="5">
        <v>42921</v>
      </c>
      <c r="L561" s="1" t="s">
        <v>19</v>
      </c>
      <c r="P561" s="9">
        <v>42921</v>
      </c>
      <c r="U561" s="33" t="e">
        <f>VLOOKUP(A:A,'[1]FA Clients Total'!$A$1:$IV$65536,2,0)</f>
        <v>#N/A</v>
      </c>
      <c r="V561" s="37">
        <f>VLOOKUP(A:A,'[2]FA Clients Total'!$1:$1048576,3,0)</f>
        <v>42921</v>
      </c>
      <c r="W561" s="37">
        <f>VLOOKUP(A:A,'[2]FA Clients Total'!$1:$1048576,3,0)</f>
        <v>42921</v>
      </c>
    </row>
    <row r="562" spans="1:23" ht="22.5" hidden="1" customHeight="1" x14ac:dyDescent="0.25">
      <c r="A562" s="26">
        <f>Feuil1!$G562</f>
        <v>170453</v>
      </c>
      <c r="C562" s="7" t="s">
        <v>617</v>
      </c>
      <c r="E562" t="s">
        <v>48</v>
      </c>
      <c r="G562" s="28">
        <v>170453</v>
      </c>
      <c r="H562" s="55">
        <v>479</v>
      </c>
      <c r="I562" s="5">
        <v>42921</v>
      </c>
      <c r="K562" s="5"/>
      <c r="P562" s="9"/>
      <c r="U562" s="33" t="e">
        <f>VLOOKUP(A:A,'[1]FA Clients Total'!$A$1:$IV$65536,2,0)</f>
        <v>#N/A</v>
      </c>
      <c r="V562" s="37">
        <f>VLOOKUP(A:A,'[2]FA Clients Total'!$1:$1048576,3,0)</f>
        <v>42902</v>
      </c>
      <c r="W562" s="37">
        <f>VLOOKUP(A:A,'[2]FA Clients Total'!$1:$1048576,3,0)</f>
        <v>42902</v>
      </c>
    </row>
    <row r="563" spans="1:23" ht="22.5" hidden="1" customHeight="1" x14ac:dyDescent="0.25">
      <c r="A563" s="26">
        <f>Feuil1!$G563</f>
        <v>170279</v>
      </c>
      <c r="C563" s="7" t="s">
        <v>114</v>
      </c>
      <c r="E563" t="s">
        <v>41</v>
      </c>
      <c r="G563" s="28">
        <v>170279</v>
      </c>
      <c r="H563" s="55">
        <v>2845.35</v>
      </c>
      <c r="I563" s="5">
        <v>42894</v>
      </c>
      <c r="J563" s="1" t="s">
        <v>19</v>
      </c>
      <c r="K563" s="5">
        <v>42921</v>
      </c>
      <c r="L563" s="1" t="s">
        <v>19</v>
      </c>
      <c r="P563" s="9"/>
      <c r="U563" s="33" t="e">
        <f>VLOOKUP(A:A,'[1]FA Clients Total'!$A$1:$IV$65536,2,0)</f>
        <v>#N/A</v>
      </c>
      <c r="V563" s="37">
        <f>VLOOKUP(A:A,'[2]FA Clients Total'!$1:$1048576,3,0)</f>
        <v>42929</v>
      </c>
      <c r="W563" s="37">
        <f>VLOOKUP(A:A,'[2]FA Clients Total'!$1:$1048576,3,0)</f>
        <v>42929</v>
      </c>
    </row>
    <row r="564" spans="1:23" ht="22.5" hidden="1" customHeight="1" x14ac:dyDescent="0.25">
      <c r="A564" s="26">
        <f>Feuil1!$G564</f>
        <v>170552</v>
      </c>
      <c r="C564" s="7" t="s">
        <v>603</v>
      </c>
      <c r="E564" t="s">
        <v>48</v>
      </c>
      <c r="G564" s="28">
        <v>170552</v>
      </c>
      <c r="H564" s="55">
        <v>5900</v>
      </c>
      <c r="I564" s="5">
        <v>42921</v>
      </c>
      <c r="K564" s="5"/>
      <c r="P564" s="9"/>
      <c r="U564" s="33" t="e">
        <f>VLOOKUP(A:A,'[1]FA Clients Total'!$A$1:$IV$65536,2,0)</f>
        <v>#N/A</v>
      </c>
      <c r="V564" s="37">
        <f>VLOOKUP(A:A,'[2]FA Clients Total'!$1:$1048576,3,0)</f>
        <v>42944</v>
      </c>
      <c r="W564" s="37">
        <f>VLOOKUP(A:A,'[2]FA Clients Total'!$1:$1048576,3,0)</f>
        <v>42944</v>
      </c>
    </row>
    <row r="565" spans="1:23" ht="22.5" hidden="1" customHeight="1" x14ac:dyDescent="0.25">
      <c r="A565" s="26">
        <f>Feuil1!$G565</f>
        <v>170554</v>
      </c>
      <c r="C565" s="7" t="s">
        <v>234</v>
      </c>
      <c r="E565" t="s">
        <v>18</v>
      </c>
      <c r="G565" s="28">
        <v>170554</v>
      </c>
      <c r="H565" s="55">
        <v>3000</v>
      </c>
      <c r="I565" s="5">
        <v>42921</v>
      </c>
      <c r="J565" s="1" t="s">
        <v>19</v>
      </c>
      <c r="K565" s="5">
        <v>42921</v>
      </c>
      <c r="M565" s="1" t="s">
        <v>19</v>
      </c>
      <c r="P565" s="9"/>
      <c r="U565" s="33" t="e">
        <f>VLOOKUP(A:A,'[1]FA Clients Total'!$A$1:$IV$65536,2,0)</f>
        <v>#N/A</v>
      </c>
      <c r="V565" s="37">
        <f>VLOOKUP(A:A,'[2]FA Clients Total'!$1:$1048576,3,0)</f>
        <v>42941</v>
      </c>
      <c r="W565" s="37">
        <f>VLOOKUP(A:A,'[2]FA Clients Total'!$1:$1048576,3,0)</f>
        <v>42941</v>
      </c>
    </row>
    <row r="566" spans="1:23" ht="22.5" hidden="1" customHeight="1" x14ac:dyDescent="0.25">
      <c r="A566" s="26">
        <f>Feuil1!$G566</f>
        <v>170553</v>
      </c>
      <c r="C566" s="7" t="s">
        <v>100</v>
      </c>
      <c r="E566" t="s">
        <v>18</v>
      </c>
      <c r="G566" s="28">
        <v>170553</v>
      </c>
      <c r="H566" s="55">
        <v>3082.4</v>
      </c>
      <c r="I566" s="5">
        <v>42921</v>
      </c>
      <c r="J566" s="1" t="s">
        <v>19</v>
      </c>
      <c r="K566" s="5">
        <v>42921</v>
      </c>
      <c r="P566" s="9"/>
      <c r="U566" s="33" t="e">
        <f>VLOOKUP(A:A,'[1]FA Clients Total'!$A$1:$IV$65536,2,0)</f>
        <v>#N/A</v>
      </c>
      <c r="V566" s="37">
        <f>VLOOKUP(A:A,'[2]FA Clients Total'!$1:$1048576,3,0)</f>
        <v>42926</v>
      </c>
      <c r="W566" s="37">
        <f>VLOOKUP(A:A,'[2]FA Clients Total'!$1:$1048576,3,0)</f>
        <v>42926</v>
      </c>
    </row>
    <row r="567" spans="1:23" ht="22.5" hidden="1" customHeight="1" x14ac:dyDescent="0.25">
      <c r="A567" s="26">
        <f>Feuil1!$G567</f>
        <v>170555</v>
      </c>
      <c r="C567" s="7" t="s">
        <v>618</v>
      </c>
      <c r="D567" t="s">
        <v>619</v>
      </c>
      <c r="E567" t="s">
        <v>18</v>
      </c>
      <c r="G567" s="28">
        <v>170555</v>
      </c>
      <c r="H567" s="55">
        <v>366</v>
      </c>
      <c r="I567" s="5">
        <v>42921</v>
      </c>
      <c r="K567" s="5"/>
      <c r="P567" s="9"/>
      <c r="U567" s="33" t="e">
        <f>VLOOKUP(A:A,'[1]FA Clients Total'!$A$1:$IV$65536,2,0)</f>
        <v>#N/A</v>
      </c>
      <c r="V567" s="37">
        <f>VLOOKUP(A:A,'[2]FA Clients Total'!$1:$1048576,3,0)</f>
        <v>42923</v>
      </c>
      <c r="W567" s="37">
        <f>VLOOKUP(A:A,'[2]FA Clients Total'!$1:$1048576,3,0)</f>
        <v>42923</v>
      </c>
    </row>
    <row r="568" spans="1:23" ht="22.5" hidden="1" customHeight="1" x14ac:dyDescent="0.25">
      <c r="A568" s="26">
        <f>Feuil1!$G568</f>
        <v>170557</v>
      </c>
      <c r="C568" s="7" t="s">
        <v>280</v>
      </c>
      <c r="D568" t="s">
        <v>620</v>
      </c>
      <c r="E568" t="s">
        <v>97</v>
      </c>
      <c r="G568" s="28">
        <v>170557</v>
      </c>
      <c r="H568" s="55">
        <v>1486.9</v>
      </c>
      <c r="I568" s="5">
        <v>42922</v>
      </c>
      <c r="J568" s="1" t="s">
        <v>19</v>
      </c>
      <c r="K568" s="5">
        <v>42922</v>
      </c>
      <c r="M568" s="1" t="s">
        <v>19</v>
      </c>
      <c r="P568" s="9"/>
      <c r="U568" s="33" t="e">
        <f>VLOOKUP(A:A,'[1]FA Clients Total'!$A$1:$IV$65536,2,0)</f>
        <v>#N/A</v>
      </c>
      <c r="V568" s="37">
        <f>VLOOKUP(A:A,'[2]FA Clients Total'!$1:$1048576,3,0)</f>
        <v>42927</v>
      </c>
      <c r="W568" s="37">
        <f>VLOOKUP(A:A,'[2]FA Clients Total'!$1:$1048576,3,0)</f>
        <v>42927</v>
      </c>
    </row>
    <row r="569" spans="1:23" ht="22.5" hidden="1" customHeight="1" x14ac:dyDescent="0.25">
      <c r="A569" s="26">
        <f>Feuil1!$G569</f>
        <v>170558</v>
      </c>
      <c r="C569" s="7" t="s">
        <v>533</v>
      </c>
      <c r="E569" t="s">
        <v>18</v>
      </c>
      <c r="G569" s="28">
        <v>170558</v>
      </c>
      <c r="H569" s="55">
        <v>743.45</v>
      </c>
      <c r="I569" s="5">
        <v>42922</v>
      </c>
      <c r="J569" s="1" t="s">
        <v>19</v>
      </c>
      <c r="K569" s="5">
        <v>42922</v>
      </c>
      <c r="P569" s="9"/>
      <c r="U569" s="33" t="e">
        <f>VLOOKUP(A:A,'[1]FA Clients Total'!$A$1:$IV$65536,2,0)</f>
        <v>#N/A</v>
      </c>
      <c r="V569" s="37">
        <f>VLOOKUP(A:A,'[2]FA Clients Total'!$1:$1048576,3,0)</f>
        <v>42923</v>
      </c>
      <c r="W569" s="37">
        <f>VLOOKUP(A:A,'[2]FA Clients Total'!$1:$1048576,3,0)</f>
        <v>42923</v>
      </c>
    </row>
    <row r="570" spans="1:23" ht="22.5" hidden="1" customHeight="1" x14ac:dyDescent="0.25">
      <c r="A570" s="26">
        <f>Feuil1!$G570</f>
        <v>170559</v>
      </c>
      <c r="C570" s="7" t="s">
        <v>596</v>
      </c>
      <c r="E570" t="s">
        <v>18</v>
      </c>
      <c r="G570" s="28">
        <v>170559</v>
      </c>
      <c r="H570" s="55">
        <v>247.8</v>
      </c>
      <c r="I570" s="5">
        <v>42922</v>
      </c>
      <c r="J570" s="1" t="s">
        <v>19</v>
      </c>
      <c r="K570" s="5">
        <v>42922</v>
      </c>
      <c r="P570" s="9"/>
      <c r="U570" s="33" t="e">
        <f>VLOOKUP(A:A,'[1]FA Clients Total'!$A$1:$IV$65536,2,0)</f>
        <v>#N/A</v>
      </c>
      <c r="V570" s="37">
        <f>VLOOKUP(A:A,'[2]FA Clients Total'!$1:$1048576,3,0)</f>
        <v>42923</v>
      </c>
      <c r="W570" s="37">
        <f>VLOOKUP(A:A,'[2]FA Clients Total'!$1:$1048576,3,0)</f>
        <v>42923</v>
      </c>
    </row>
    <row r="571" spans="1:23" ht="22.5" hidden="1" customHeight="1" x14ac:dyDescent="0.25">
      <c r="A571" s="26">
        <f>Feuil1!$G571</f>
        <v>170556</v>
      </c>
      <c r="C571" s="7" t="s">
        <v>435</v>
      </c>
      <c r="E571" t="s">
        <v>41</v>
      </c>
      <c r="G571" s="28">
        <v>170556</v>
      </c>
      <c r="H571" s="55">
        <v>250</v>
      </c>
      <c r="I571" s="5">
        <v>42922</v>
      </c>
      <c r="K571" s="5"/>
      <c r="P571" s="9"/>
      <c r="U571" s="33" t="e">
        <f>VLOOKUP(A:A,'[1]FA Clients Total'!$A$1:$IV$65536,2,0)</f>
        <v>#N/A</v>
      </c>
      <c r="V571" s="37">
        <f>VLOOKUP(A:A,'[2]FA Clients Total'!$1:$1048576,3,0)</f>
        <v>42935</v>
      </c>
      <c r="W571" s="37">
        <f>VLOOKUP(A:A,'[2]FA Clients Total'!$1:$1048576,3,0)</f>
        <v>42935</v>
      </c>
    </row>
    <row r="572" spans="1:23" ht="22.5" hidden="1" customHeight="1" x14ac:dyDescent="0.25">
      <c r="A572" s="26">
        <f>Feuil1!$G572</f>
        <v>170562</v>
      </c>
      <c r="C572" s="7" t="s">
        <v>494</v>
      </c>
      <c r="E572" t="s">
        <v>18</v>
      </c>
      <c r="G572" s="28">
        <v>170562</v>
      </c>
      <c r="H572" s="55">
        <v>845.55</v>
      </c>
      <c r="I572" s="5">
        <v>42922</v>
      </c>
      <c r="J572" s="1" t="s">
        <v>19</v>
      </c>
      <c r="K572" s="5">
        <v>42922</v>
      </c>
      <c r="L572" s="1" t="s">
        <v>19</v>
      </c>
      <c r="P572" s="9"/>
      <c r="U572" s="33" t="e">
        <f>VLOOKUP(A:A,'[1]FA Clients Total'!$A$1:$IV$65536,2,0)</f>
        <v>#N/A</v>
      </c>
      <c r="V572" s="37">
        <f>VLOOKUP(A:A,'[2]FA Clients Total'!$1:$1048576,3,0)</f>
        <v>42927</v>
      </c>
      <c r="W572" s="37">
        <f>VLOOKUP(A:A,'[2]FA Clients Total'!$1:$1048576,3,0)</f>
        <v>42927</v>
      </c>
    </row>
    <row r="573" spans="1:23" ht="22.5" hidden="1" customHeight="1" x14ac:dyDescent="0.25">
      <c r="A573" s="26">
        <f>Feuil1!$G573</f>
        <v>170550</v>
      </c>
      <c r="C573" s="7" t="s">
        <v>621</v>
      </c>
      <c r="E573" t="s">
        <v>18</v>
      </c>
      <c r="G573" s="28">
        <v>170550</v>
      </c>
      <c r="H573" s="55">
        <v>412.2</v>
      </c>
      <c r="I573" s="5">
        <v>42923</v>
      </c>
      <c r="J573" s="1" t="s">
        <v>19</v>
      </c>
      <c r="K573" s="5">
        <v>42893</v>
      </c>
      <c r="L573" s="1" t="s">
        <v>19</v>
      </c>
      <c r="P573" s="9"/>
      <c r="U573" s="33" t="e">
        <f>VLOOKUP(A:A,'[1]FA Clients Total'!$A$1:$IV$65536,2,0)</f>
        <v>#N/A</v>
      </c>
      <c r="V573" s="37">
        <f>VLOOKUP(A:A,'[2]FA Clients Total'!$1:$1048576,3,0)</f>
        <v>42929</v>
      </c>
      <c r="W573" s="37">
        <f>VLOOKUP(A:A,'[2]FA Clients Total'!$1:$1048576,3,0)</f>
        <v>42929</v>
      </c>
    </row>
    <row r="574" spans="1:23" ht="22.5" hidden="1" customHeight="1" x14ac:dyDescent="0.25">
      <c r="A574" s="26">
        <f>Feuil1!$G574</f>
        <v>170553</v>
      </c>
      <c r="C574" s="7" t="s">
        <v>622</v>
      </c>
      <c r="E574" t="s">
        <v>97</v>
      </c>
      <c r="G574" s="28">
        <v>170553</v>
      </c>
      <c r="H574" s="55">
        <v>96</v>
      </c>
      <c r="I574" s="5">
        <v>42923</v>
      </c>
      <c r="J574" s="1" t="s">
        <v>85</v>
      </c>
      <c r="K574" s="5">
        <v>42923</v>
      </c>
      <c r="L574" s="1" t="s">
        <v>85</v>
      </c>
      <c r="P574" s="9"/>
      <c r="U574" s="33" t="e">
        <f>VLOOKUP(A:A,'[1]FA Clients Total'!$A$1:$IV$65536,2,0)</f>
        <v>#N/A</v>
      </c>
      <c r="V574" s="37">
        <f>VLOOKUP(A:A,'[2]FA Clients Total'!$1:$1048576,3,0)</f>
        <v>42926</v>
      </c>
      <c r="W574" s="37">
        <f>VLOOKUP(A:A,'[2]FA Clients Total'!$1:$1048576,3,0)</f>
        <v>42926</v>
      </c>
    </row>
    <row r="575" spans="1:23" ht="22.5" hidden="1" customHeight="1" x14ac:dyDescent="0.25">
      <c r="A575" s="26">
        <f>Feuil1!$G575</f>
        <v>170564</v>
      </c>
      <c r="C575" s="7" t="s">
        <v>623</v>
      </c>
      <c r="E575" t="s">
        <v>97</v>
      </c>
      <c r="G575" s="28">
        <v>170564</v>
      </c>
      <c r="H575" s="55">
        <v>707.5</v>
      </c>
      <c r="I575" s="5">
        <v>42926</v>
      </c>
      <c r="J575" s="1" t="s">
        <v>85</v>
      </c>
      <c r="K575" s="5">
        <v>42926</v>
      </c>
      <c r="L575" s="1" t="s">
        <v>85</v>
      </c>
      <c r="P575" s="9"/>
      <c r="U575" s="33" t="e">
        <f>VLOOKUP(A:A,'[1]FA Clients Total'!$A$1:$IV$65536,2,0)</f>
        <v>#N/A</v>
      </c>
      <c r="V575" s="37">
        <f>VLOOKUP(A:A,'[2]FA Clients Total'!$1:$1048576,3,0)</f>
        <v>42929</v>
      </c>
      <c r="W575" s="37">
        <f>VLOOKUP(A:A,'[2]FA Clients Total'!$1:$1048576,3,0)</f>
        <v>42929</v>
      </c>
    </row>
    <row r="576" spans="1:23" ht="22.5" hidden="1" customHeight="1" x14ac:dyDescent="0.25">
      <c r="A576" s="26">
        <f>Feuil1!$G576</f>
        <v>170567</v>
      </c>
      <c r="C576" s="7" t="s">
        <v>476</v>
      </c>
      <c r="E576" t="s">
        <v>18</v>
      </c>
      <c r="G576" s="28">
        <v>170567</v>
      </c>
      <c r="H576" s="55">
        <v>289</v>
      </c>
      <c r="I576" s="5">
        <v>42926</v>
      </c>
      <c r="J576" s="1" t="s">
        <v>19</v>
      </c>
      <c r="K576" s="5">
        <v>42926</v>
      </c>
      <c r="L576" s="1" t="s">
        <v>19</v>
      </c>
      <c r="P576" s="9">
        <v>42926</v>
      </c>
      <c r="U576" s="33" t="e">
        <f>VLOOKUP(A:A,'[1]FA Clients Total'!$A$1:$IV$65536,2,0)</f>
        <v>#N/A</v>
      </c>
      <c r="V576" s="37">
        <f>VLOOKUP(A:A,'[2]FA Clients Total'!$1:$1048576,3,0)</f>
        <v>42927</v>
      </c>
      <c r="W576" s="37">
        <f>VLOOKUP(A:A,'[2]FA Clients Total'!$1:$1048576,3,0)</f>
        <v>42927</v>
      </c>
    </row>
    <row r="577" spans="1:23" ht="22.5" hidden="1" customHeight="1" x14ac:dyDescent="0.25">
      <c r="A577" s="26">
        <f>Feuil1!$G577</f>
        <v>170546</v>
      </c>
      <c r="C577" s="7" t="s">
        <v>624</v>
      </c>
      <c r="E577" t="s">
        <v>41</v>
      </c>
      <c r="G577" s="28">
        <v>170546</v>
      </c>
      <c r="H577" s="55">
        <v>2910</v>
      </c>
      <c r="I577" s="5">
        <v>42926</v>
      </c>
      <c r="J577" s="1" t="s">
        <v>85</v>
      </c>
      <c r="K577" s="5">
        <v>42927</v>
      </c>
      <c r="L577" s="1" t="s">
        <v>85</v>
      </c>
      <c r="P577" s="9"/>
      <c r="U577" s="33" t="e">
        <f>VLOOKUP(A:A,'[1]FA Clients Total'!$A$1:$IV$65536,2,0)</f>
        <v>#N/A</v>
      </c>
      <c r="V577" s="37">
        <f>VLOOKUP(A:A,'[2]FA Clients Total'!$1:$1048576,3,0)</f>
        <v>42941</v>
      </c>
      <c r="W577" s="37">
        <f>VLOOKUP(A:A,'[2]FA Clients Total'!$1:$1048576,3,0)</f>
        <v>42941</v>
      </c>
    </row>
    <row r="578" spans="1:23" ht="22.5" hidden="1" customHeight="1" x14ac:dyDescent="0.25">
      <c r="A578" s="26">
        <f>Feuil1!$G578</f>
        <v>170560</v>
      </c>
      <c r="C578" s="7" t="s">
        <v>435</v>
      </c>
      <c r="E578" t="s">
        <v>41</v>
      </c>
      <c r="G578" s="28">
        <v>170560</v>
      </c>
      <c r="H578" s="55">
        <v>387.4</v>
      </c>
      <c r="I578" s="5">
        <v>42922</v>
      </c>
      <c r="J578" s="1" t="s">
        <v>19</v>
      </c>
      <c r="K578" s="5">
        <v>42927</v>
      </c>
      <c r="L578" s="1" t="s">
        <v>24</v>
      </c>
      <c r="P578" s="9"/>
      <c r="U578" s="33" t="e">
        <f>VLOOKUP(A:A,'[1]FA Clients Total'!$A$1:$IV$65536,2,0)</f>
        <v>#N/A</v>
      </c>
      <c r="V578" s="37">
        <f>VLOOKUP(A:A,'[2]FA Clients Total'!$1:$1048576,3,0)</f>
        <v>42929</v>
      </c>
      <c r="W578" s="37">
        <f>VLOOKUP(A:A,'[2]FA Clients Total'!$1:$1048576,3,0)</f>
        <v>42929</v>
      </c>
    </row>
    <row r="579" spans="1:23" ht="22.5" hidden="1" customHeight="1" x14ac:dyDescent="0.25">
      <c r="A579" s="26">
        <f>Feuil1!$G579</f>
        <v>170569</v>
      </c>
      <c r="C579" s="7" t="s">
        <v>421</v>
      </c>
      <c r="E579" t="s">
        <v>18</v>
      </c>
      <c r="G579" s="28">
        <v>170569</v>
      </c>
      <c r="H579" s="55">
        <v>491.2</v>
      </c>
      <c r="I579" s="5">
        <v>42927</v>
      </c>
      <c r="J579" s="1" t="s">
        <v>19</v>
      </c>
      <c r="K579" s="5">
        <v>42927</v>
      </c>
      <c r="L579" s="1" t="s">
        <v>19</v>
      </c>
      <c r="P579" s="9"/>
      <c r="U579" s="33" t="e">
        <f>VLOOKUP(A:A,'[1]FA Clients Total'!$A$1:$IV$65536,2,0)</f>
        <v>#N/A</v>
      </c>
      <c r="V579" s="37">
        <f>VLOOKUP(A:A,'[2]FA Clients Total'!$1:$1048576,3,0)</f>
        <v>42929</v>
      </c>
      <c r="W579" s="37">
        <f>VLOOKUP(A:A,'[2]FA Clients Total'!$1:$1048576,3,0)</f>
        <v>42929</v>
      </c>
    </row>
    <row r="580" spans="1:23" ht="22.5" hidden="1" customHeight="1" x14ac:dyDescent="0.25">
      <c r="A580" s="26">
        <f>Feuil1!$G580</f>
        <v>170570</v>
      </c>
      <c r="C580" s="7" t="s">
        <v>285</v>
      </c>
      <c r="E580" t="s">
        <v>18</v>
      </c>
      <c r="G580" s="28">
        <v>170570</v>
      </c>
      <c r="H580" s="55">
        <v>1900</v>
      </c>
      <c r="I580" s="5">
        <v>42928</v>
      </c>
      <c r="J580" s="1" t="s">
        <v>19</v>
      </c>
      <c r="K580" s="5">
        <v>42928</v>
      </c>
      <c r="L580" s="1" t="s">
        <v>19</v>
      </c>
      <c r="P580" s="9"/>
      <c r="U580" s="33" t="e">
        <f>VLOOKUP(A:A,'[1]FA Clients Total'!$A$1:$IV$65536,2,0)</f>
        <v>#N/A</v>
      </c>
      <c r="V580" s="37">
        <f>VLOOKUP(A:A,'[2]FA Clients Total'!$1:$1048576,3,0)</f>
        <v>42929</v>
      </c>
      <c r="W580" s="37">
        <f>VLOOKUP(A:A,'[2]FA Clients Total'!$1:$1048576,3,0)</f>
        <v>42929</v>
      </c>
    </row>
    <row r="581" spans="1:23" ht="22.5" hidden="1" customHeight="1" x14ac:dyDescent="0.25">
      <c r="A581" s="26">
        <f>Feuil1!$G581</f>
        <v>170572</v>
      </c>
      <c r="C581" s="7" t="s">
        <v>625</v>
      </c>
      <c r="E581" t="s">
        <v>99</v>
      </c>
      <c r="G581" s="28">
        <v>170572</v>
      </c>
      <c r="H581" s="55">
        <v>578</v>
      </c>
      <c r="I581" s="5">
        <v>42928</v>
      </c>
      <c r="J581" s="1" t="s">
        <v>19</v>
      </c>
      <c r="K581" s="5">
        <v>42928</v>
      </c>
      <c r="L581" s="1" t="s">
        <v>19</v>
      </c>
      <c r="P581" s="9"/>
      <c r="U581" s="33" t="e">
        <f>VLOOKUP(A:A,'[1]FA Clients Total'!$A$1:$IV$65536,2,0)</f>
        <v>#N/A</v>
      </c>
      <c r="V581" s="37">
        <f>VLOOKUP(A:A,'[2]FA Clients Total'!$1:$1048576,3,0)</f>
        <v>42929</v>
      </c>
      <c r="W581" s="37">
        <f>VLOOKUP(A:A,'[2]FA Clients Total'!$1:$1048576,3,0)</f>
        <v>42929</v>
      </c>
    </row>
    <row r="582" spans="1:23" ht="22.5" hidden="1" customHeight="1" x14ac:dyDescent="0.25">
      <c r="A582" s="26">
        <f>Feuil1!$G582</f>
        <v>170573</v>
      </c>
      <c r="C582" s="7" t="s">
        <v>428</v>
      </c>
      <c r="E582" t="s">
        <v>18</v>
      </c>
      <c r="G582" s="28">
        <v>170573</v>
      </c>
      <c r="H582" s="55">
        <v>2885.5</v>
      </c>
      <c r="I582" s="5">
        <v>42928</v>
      </c>
      <c r="J582" s="1" t="s">
        <v>19</v>
      </c>
      <c r="K582" s="5">
        <v>42928</v>
      </c>
      <c r="L582" s="1" t="s">
        <v>468</v>
      </c>
      <c r="P582" s="9"/>
      <c r="U582" s="33" t="e">
        <f>VLOOKUP(A:A,'[1]FA Clients Total'!$A$1:$IV$65536,2,0)</f>
        <v>#N/A</v>
      </c>
      <c r="V582" s="37">
        <f>VLOOKUP(A:A,'[2]FA Clients Total'!$1:$1048576,3,0)</f>
        <v>42935</v>
      </c>
      <c r="W582" s="37">
        <f>VLOOKUP(A:A,'[2]FA Clients Total'!$1:$1048576,3,0)</f>
        <v>42935</v>
      </c>
    </row>
    <row r="583" spans="1:23" ht="22.5" hidden="1" customHeight="1" x14ac:dyDescent="0.25">
      <c r="A583" s="26">
        <f>Feuil1!$G583</f>
        <v>170574</v>
      </c>
      <c r="C583" s="7" t="s">
        <v>626</v>
      </c>
      <c r="E583" t="s">
        <v>18</v>
      </c>
      <c r="G583" s="28">
        <v>170574</v>
      </c>
      <c r="H583" s="55">
        <v>247.8</v>
      </c>
      <c r="I583" s="5">
        <v>42928</v>
      </c>
      <c r="J583" s="1" t="s">
        <v>19</v>
      </c>
      <c r="K583" s="5">
        <v>42928</v>
      </c>
      <c r="L583" s="1" t="s">
        <v>19</v>
      </c>
      <c r="P583" s="9"/>
      <c r="U583" s="33" t="e">
        <f>VLOOKUP(A:A,'[1]FA Clients Total'!$A$1:$IV$65536,2,0)</f>
        <v>#N/A</v>
      </c>
      <c r="V583" s="37">
        <f>VLOOKUP(A:A,'[2]FA Clients Total'!$1:$1048576,3,0)</f>
        <v>42929</v>
      </c>
      <c r="W583" s="37">
        <f>VLOOKUP(A:A,'[2]FA Clients Total'!$1:$1048576,3,0)</f>
        <v>42929</v>
      </c>
    </row>
    <row r="584" spans="1:23" ht="22.5" hidden="1" customHeight="1" x14ac:dyDescent="0.25">
      <c r="A584" s="26">
        <f>Feuil1!$G584</f>
        <v>170575</v>
      </c>
      <c r="C584" s="7" t="s">
        <v>533</v>
      </c>
      <c r="E584" t="s">
        <v>18</v>
      </c>
      <c r="G584" s="28">
        <v>170575</v>
      </c>
      <c r="H584" s="55">
        <v>247.8</v>
      </c>
      <c r="I584" s="5">
        <v>42928</v>
      </c>
      <c r="J584" s="1" t="s">
        <v>19</v>
      </c>
      <c r="K584" s="5">
        <v>42928</v>
      </c>
      <c r="L584" s="1" t="s">
        <v>19</v>
      </c>
      <c r="P584" s="9"/>
      <c r="U584" s="33" t="e">
        <f>VLOOKUP(A:A,'[1]FA Clients Total'!$A$1:$IV$65536,2,0)</f>
        <v>#N/A</v>
      </c>
      <c r="V584" s="37">
        <f>VLOOKUP(A:A,'[2]FA Clients Total'!$1:$1048576,3,0)</f>
        <v>42929</v>
      </c>
      <c r="W584" s="37">
        <f>VLOOKUP(A:A,'[2]FA Clients Total'!$1:$1048576,3,0)</f>
        <v>42929</v>
      </c>
    </row>
    <row r="585" spans="1:23" ht="22.5" hidden="1" customHeight="1" x14ac:dyDescent="0.25">
      <c r="A585" s="26">
        <f>Feuil1!$G585</f>
        <v>170576</v>
      </c>
      <c r="C585" s="7" t="s">
        <v>445</v>
      </c>
      <c r="E585" t="s">
        <v>18</v>
      </c>
      <c r="G585" s="28">
        <v>170576</v>
      </c>
      <c r="H585" s="55">
        <v>867</v>
      </c>
      <c r="I585" s="5">
        <v>42929</v>
      </c>
      <c r="J585" s="1" t="s">
        <v>19</v>
      </c>
      <c r="K585" s="5">
        <v>42929</v>
      </c>
      <c r="L585" s="1" t="s">
        <v>19</v>
      </c>
      <c r="P585" s="9">
        <v>42929</v>
      </c>
      <c r="U585" s="33" t="e">
        <f>VLOOKUP(A:A,'[1]FA Clients Total'!$A$1:$IV$65536,2,0)</f>
        <v>#N/A</v>
      </c>
      <c r="V585" s="37">
        <f>VLOOKUP(A:A,'[2]FA Clients Total'!$1:$1048576,3,0)</f>
        <v>42936</v>
      </c>
      <c r="W585" s="37">
        <f>VLOOKUP(A:A,'[2]FA Clients Total'!$1:$1048576,3,0)</f>
        <v>42936</v>
      </c>
    </row>
    <row r="586" spans="1:23" ht="22.5" hidden="1" customHeight="1" x14ac:dyDescent="0.25">
      <c r="A586" s="26">
        <f>Feuil1!$G586</f>
        <v>170551</v>
      </c>
      <c r="B586" s="48" t="s">
        <v>228</v>
      </c>
      <c r="C586" s="7" t="s">
        <v>154</v>
      </c>
      <c r="D586" t="s">
        <v>649</v>
      </c>
      <c r="E586" t="s">
        <v>18</v>
      </c>
      <c r="G586" s="28">
        <v>170551</v>
      </c>
      <c r="H586" s="55">
        <v>748.05</v>
      </c>
      <c r="I586" s="5">
        <v>42929</v>
      </c>
      <c r="J586" s="1" t="s">
        <v>19</v>
      </c>
      <c r="K586" s="5">
        <v>42929</v>
      </c>
      <c r="M586" s="1" t="s">
        <v>19</v>
      </c>
      <c r="P586" s="9" t="s">
        <v>651</v>
      </c>
      <c r="U586" s="33" t="e">
        <f>VLOOKUP(A:A,'[1]FA Clients Total'!$A$1:$IV$65536,2,0)</f>
        <v>#N/A</v>
      </c>
      <c r="V586" s="37">
        <f>VLOOKUP(A:A,'[2]FA Clients Total'!$1:$1048576,3,0)</f>
        <v>42955</v>
      </c>
      <c r="W586" s="37">
        <f>VLOOKUP(A:A,'[2]FA Clients Total'!$1:$1048576,3,0)</f>
        <v>42955</v>
      </c>
    </row>
    <row r="587" spans="1:23" ht="22.5" hidden="1" customHeight="1" x14ac:dyDescent="0.25">
      <c r="A587" s="26">
        <f>Feuil1!$G587</f>
        <v>170556</v>
      </c>
      <c r="C587" s="7" t="s">
        <v>627</v>
      </c>
      <c r="E587" t="s">
        <v>18</v>
      </c>
      <c r="G587" s="28">
        <v>170556</v>
      </c>
      <c r="H587" s="55">
        <v>689.3</v>
      </c>
      <c r="I587" s="5">
        <v>42929</v>
      </c>
      <c r="J587" s="1" t="s">
        <v>19</v>
      </c>
      <c r="K587" s="5">
        <v>42929</v>
      </c>
      <c r="L587" s="1" t="s">
        <v>468</v>
      </c>
      <c r="M587" s="1" t="s">
        <v>19</v>
      </c>
      <c r="P587" s="9"/>
      <c r="U587" s="33" t="e">
        <f>VLOOKUP(A:A,'[1]FA Clients Total'!$A$1:$IV$65536,2,0)</f>
        <v>#N/A</v>
      </c>
      <c r="V587" s="37">
        <f>VLOOKUP(A:A,'[2]FA Clients Total'!$1:$1048576,3,0)</f>
        <v>42935</v>
      </c>
      <c r="W587" s="37">
        <f>VLOOKUP(A:A,'[2]FA Clients Total'!$1:$1048576,3,0)</f>
        <v>42935</v>
      </c>
    </row>
    <row r="588" spans="1:23" ht="22.5" hidden="1" customHeight="1" x14ac:dyDescent="0.25">
      <c r="A588" s="26">
        <f>Feuil1!$G588</f>
        <v>170456</v>
      </c>
      <c r="C588" s="7" t="s">
        <v>628</v>
      </c>
      <c r="E588" t="s">
        <v>18</v>
      </c>
      <c r="G588" s="28">
        <v>170456</v>
      </c>
      <c r="H588" s="55">
        <v>232.35</v>
      </c>
      <c r="I588" s="5">
        <v>42929</v>
      </c>
      <c r="J588" s="1" t="s">
        <v>19</v>
      </c>
      <c r="K588" s="5">
        <v>42929</v>
      </c>
      <c r="L588" s="1" t="s">
        <v>19</v>
      </c>
      <c r="P588" s="9"/>
      <c r="U588" s="33" t="e">
        <f>VLOOKUP(A:A,'[1]FA Clients Total'!$A$1:$IV$65536,2,0)</f>
        <v>#N/A</v>
      </c>
      <c r="V588" s="37">
        <f>VLOOKUP(A:A,'[2]FA Clients Total'!$1:$1048576,3,0)</f>
        <v>42929</v>
      </c>
      <c r="W588" s="37">
        <f>VLOOKUP(A:A,'[2]FA Clients Total'!$1:$1048576,3,0)</f>
        <v>42929</v>
      </c>
    </row>
    <row r="589" spans="1:23" ht="22.5" customHeight="1" x14ac:dyDescent="0.25">
      <c r="C589" s="60" t="s">
        <v>628</v>
      </c>
      <c r="D589" s="61"/>
      <c r="E589" s="61" t="s">
        <v>18</v>
      </c>
      <c r="F589" s="61" t="s">
        <v>709</v>
      </c>
      <c r="G589" s="52"/>
      <c r="H589" s="62">
        <v>232.35</v>
      </c>
      <c r="I589" s="63">
        <v>42929</v>
      </c>
      <c r="J589" s="64" t="s">
        <v>19</v>
      </c>
      <c r="K589" s="65">
        <v>42929</v>
      </c>
      <c r="P589" s="9"/>
      <c r="U589" s="33" t="e">
        <f>VLOOKUP(A:A,'[1]FA Clients Total'!$A$1:$IV$65536,2,0)</f>
        <v>#N/A</v>
      </c>
      <c r="W589" s="37">
        <f>VLOOKUP(A:A,'[2]FA Clients Total'!$1:$1048576,3,0)</f>
        <v>42879</v>
      </c>
    </row>
    <row r="590" spans="1:23" ht="22.5" hidden="1" customHeight="1" x14ac:dyDescent="0.25">
      <c r="A590" s="26">
        <f>Feuil1!$G590</f>
        <v>170579</v>
      </c>
      <c r="C590" s="7" t="s">
        <v>629</v>
      </c>
      <c r="E590" t="s">
        <v>630</v>
      </c>
      <c r="G590" s="28">
        <v>170579</v>
      </c>
      <c r="H590" s="55">
        <v>38.25</v>
      </c>
      <c r="I590" s="5">
        <v>42930</v>
      </c>
      <c r="J590" s="1" t="s">
        <v>19</v>
      </c>
      <c r="K590" s="5">
        <v>42930</v>
      </c>
      <c r="P590" s="9"/>
      <c r="U590" s="33" t="e">
        <f>VLOOKUP(A:A,'[1]FA Clients Total'!$A$1:$IV$65536,2,0)</f>
        <v>#N/A</v>
      </c>
      <c r="V590" s="37">
        <f>VLOOKUP(A:A,'[2]FA Clients Total'!$1:$1048576,3,0)</f>
        <v>42930</v>
      </c>
      <c r="W590" s="37">
        <f>VLOOKUP(A:A,'[2]FA Clients Total'!$1:$1048576,3,0)</f>
        <v>42930</v>
      </c>
    </row>
    <row r="591" spans="1:23" ht="22.5" hidden="1" customHeight="1" x14ac:dyDescent="0.25">
      <c r="A591" s="26">
        <f>Feuil1!$G591</f>
        <v>170580</v>
      </c>
      <c r="C591" s="7" t="s">
        <v>631</v>
      </c>
      <c r="E591" t="s">
        <v>18</v>
      </c>
      <c r="G591" s="28">
        <v>170580</v>
      </c>
      <c r="H591" s="55">
        <v>196.8</v>
      </c>
      <c r="I591" s="5">
        <v>42930</v>
      </c>
      <c r="J591" s="1" t="s">
        <v>19</v>
      </c>
      <c r="K591" s="5">
        <v>42930</v>
      </c>
      <c r="L591" s="1" t="s">
        <v>19</v>
      </c>
      <c r="P591" s="9"/>
      <c r="U591" s="33" t="e">
        <f>VLOOKUP(A:A,'[1]FA Clients Total'!$A$1:$IV$65536,2,0)</f>
        <v>#N/A</v>
      </c>
      <c r="V591" s="37">
        <f>VLOOKUP(A:A,'[2]FA Clients Total'!$1:$1048576,3,0)</f>
        <v>42935</v>
      </c>
      <c r="W591" s="37">
        <f>VLOOKUP(A:A,'[2]FA Clients Total'!$1:$1048576,3,0)</f>
        <v>42935</v>
      </c>
    </row>
    <row r="592" spans="1:23" ht="22.5" hidden="1" customHeight="1" x14ac:dyDescent="0.25">
      <c r="A592" s="26">
        <f>Feuil1!$G592</f>
        <v>170581</v>
      </c>
      <c r="C592" s="7" t="s">
        <v>632</v>
      </c>
      <c r="E592" t="s">
        <v>630</v>
      </c>
      <c r="G592" s="28">
        <v>170581</v>
      </c>
      <c r="H592" s="55">
        <v>40.799999999999997</v>
      </c>
      <c r="I592" s="5">
        <v>42930</v>
      </c>
      <c r="J592" s="1" t="s">
        <v>19</v>
      </c>
      <c r="K592" s="5">
        <v>42930</v>
      </c>
      <c r="P592" s="9"/>
      <c r="U592" s="33" t="e">
        <f>VLOOKUP(A:A,'[1]FA Clients Total'!$A$1:$IV$65536,2,0)</f>
        <v>#N/A</v>
      </c>
      <c r="V592" s="37">
        <f>VLOOKUP(A:A,'[2]FA Clients Total'!$1:$1048576,3,0)</f>
        <v>42930</v>
      </c>
      <c r="W592" s="37">
        <f>VLOOKUP(A:A,'[2]FA Clients Total'!$1:$1048576,3,0)</f>
        <v>42930</v>
      </c>
    </row>
    <row r="593" spans="1:23" ht="22.5" hidden="1" customHeight="1" x14ac:dyDescent="0.25">
      <c r="A593" s="26">
        <f>Feuil1!$G593</f>
        <v>170582</v>
      </c>
      <c r="C593" s="7" t="s">
        <v>119</v>
      </c>
      <c r="E593" t="s">
        <v>18</v>
      </c>
      <c r="G593" s="28">
        <v>170582</v>
      </c>
      <c r="H593" s="55">
        <v>323.25</v>
      </c>
      <c r="I593" s="5">
        <v>42930</v>
      </c>
      <c r="J593" s="1" t="s">
        <v>19</v>
      </c>
      <c r="K593" s="5">
        <v>42930</v>
      </c>
      <c r="L593" s="1" t="s">
        <v>19</v>
      </c>
      <c r="P593" s="9"/>
      <c r="U593" s="33" t="e">
        <f>VLOOKUP(A:A,'[1]FA Clients Total'!$A$1:$IV$65536,2,0)</f>
        <v>#N/A</v>
      </c>
      <c r="V593" s="37">
        <f>VLOOKUP(A:A,'[2]FA Clients Total'!$1:$1048576,3,0)</f>
        <v>42940</v>
      </c>
      <c r="W593" s="37">
        <f>VLOOKUP(A:A,'[2]FA Clients Total'!$1:$1048576,3,0)</f>
        <v>42940</v>
      </c>
    </row>
    <row r="594" spans="1:23" ht="22.5" hidden="1" customHeight="1" x14ac:dyDescent="0.25">
      <c r="A594" s="26">
        <f>Feuil1!$G594</f>
        <v>170583</v>
      </c>
      <c r="C594" s="7" t="s">
        <v>289</v>
      </c>
      <c r="E594" t="s">
        <v>18</v>
      </c>
      <c r="G594" s="28">
        <v>170583</v>
      </c>
      <c r="H594" s="55">
        <v>692.5</v>
      </c>
      <c r="I594" s="5">
        <v>42930</v>
      </c>
      <c r="J594" s="1" t="s">
        <v>19</v>
      </c>
      <c r="K594" s="5">
        <v>42930</v>
      </c>
      <c r="L594" s="1" t="s">
        <v>19</v>
      </c>
      <c r="P594" s="9"/>
      <c r="U594" s="33" t="e">
        <f>VLOOKUP(A:A,'[1]FA Clients Total'!$A$1:$IV$65536,2,0)</f>
        <v>#N/A</v>
      </c>
      <c r="V594" s="37">
        <f>VLOOKUP(A:A,'[2]FA Clients Total'!$1:$1048576,3,0)</f>
        <v>42936</v>
      </c>
      <c r="W594" s="37">
        <f>VLOOKUP(A:A,'[2]FA Clients Total'!$1:$1048576,3,0)</f>
        <v>42936</v>
      </c>
    </row>
    <row r="595" spans="1:23" ht="22.5" hidden="1" customHeight="1" x14ac:dyDescent="0.25">
      <c r="A595" s="26">
        <f>Feuil1!$G595</f>
        <v>170584</v>
      </c>
      <c r="C595" s="7" t="s">
        <v>633</v>
      </c>
      <c r="E595" t="s">
        <v>634</v>
      </c>
      <c r="G595" s="28">
        <v>170584</v>
      </c>
      <c r="H595" s="55">
        <v>184.25</v>
      </c>
      <c r="I595" s="5">
        <v>42930</v>
      </c>
      <c r="J595" s="1" t="s">
        <v>19</v>
      </c>
      <c r="K595" s="5">
        <v>42930</v>
      </c>
      <c r="L595" s="1" t="s">
        <v>19</v>
      </c>
      <c r="P595" s="9"/>
      <c r="U595" s="33" t="e">
        <f>VLOOKUP(A:A,'[1]FA Clients Total'!$A$1:$IV$65536,2,0)</f>
        <v>#N/A</v>
      </c>
      <c r="V595" s="37">
        <f>VLOOKUP(A:A,'[2]FA Clients Total'!$1:$1048576,3,0)</f>
        <v>42930</v>
      </c>
      <c r="W595" s="37">
        <f>VLOOKUP(A:A,'[2]FA Clients Total'!$1:$1048576,3,0)</f>
        <v>42930</v>
      </c>
    </row>
    <row r="596" spans="1:23" ht="22.5" hidden="1" customHeight="1" x14ac:dyDescent="0.25">
      <c r="A596" s="26">
        <f>Feuil1!$G596</f>
        <v>170585</v>
      </c>
      <c r="C596" s="7" t="s">
        <v>637</v>
      </c>
      <c r="E596" t="s">
        <v>41</v>
      </c>
      <c r="G596" s="28">
        <v>170585</v>
      </c>
      <c r="H596" s="55">
        <v>2219.9499999999998</v>
      </c>
      <c r="I596" s="5">
        <v>42933</v>
      </c>
      <c r="K596" s="5"/>
      <c r="P596" s="9"/>
      <c r="U596" s="33" t="e">
        <f>VLOOKUP(A:A,'[1]FA Clients Total'!$A$1:$IV$65536,2,0)</f>
        <v>#N/A</v>
      </c>
      <c r="V596" s="37">
        <f>VLOOKUP(A:A,'[2]FA Clients Total'!$1:$1048576,3,0)</f>
        <v>42934</v>
      </c>
      <c r="W596" s="37">
        <f>VLOOKUP(A:A,'[2]FA Clients Total'!$1:$1048576,3,0)</f>
        <v>42934</v>
      </c>
    </row>
    <row r="597" spans="1:23" ht="22.5" hidden="1" customHeight="1" x14ac:dyDescent="0.25">
      <c r="A597" s="26">
        <f>Feuil1!$G597</f>
        <v>170586</v>
      </c>
      <c r="C597" s="7" t="s">
        <v>635</v>
      </c>
      <c r="D597" t="s">
        <v>636</v>
      </c>
      <c r="E597" t="s">
        <v>18</v>
      </c>
      <c r="G597" s="28">
        <v>170586</v>
      </c>
      <c r="H597" s="55">
        <v>3339.5</v>
      </c>
      <c r="I597" s="5">
        <v>42933</v>
      </c>
      <c r="J597" s="1" t="s">
        <v>19</v>
      </c>
      <c r="K597" s="5">
        <v>42933</v>
      </c>
      <c r="L597" s="1" t="s">
        <v>19</v>
      </c>
      <c r="P597" s="9"/>
      <c r="U597" s="33" t="e">
        <f>VLOOKUP(A:A,'[1]FA Clients Total'!$A$1:$IV$65536,2,0)</f>
        <v>#N/A</v>
      </c>
      <c r="V597" s="37">
        <f>VLOOKUP(A:A,'[2]FA Clients Total'!$1:$1048576,3,0)</f>
        <v>42933</v>
      </c>
      <c r="W597" s="37">
        <f>VLOOKUP(A:A,'[2]FA Clients Total'!$1:$1048576,3,0)</f>
        <v>42933</v>
      </c>
    </row>
    <row r="598" spans="1:23" ht="22.5" hidden="1" customHeight="1" x14ac:dyDescent="0.25">
      <c r="A598" s="26">
        <f>Feuil1!$G598</f>
        <v>170587</v>
      </c>
      <c r="C598" s="7" t="s">
        <v>638</v>
      </c>
      <c r="E598" t="s">
        <v>18</v>
      </c>
      <c r="G598" s="28">
        <v>170587</v>
      </c>
      <c r="H598" s="55">
        <v>158.4</v>
      </c>
      <c r="I598" s="5">
        <v>42933</v>
      </c>
      <c r="J598" s="1" t="s">
        <v>19</v>
      </c>
      <c r="K598" s="5">
        <v>42933</v>
      </c>
      <c r="L598" s="1" t="s">
        <v>19</v>
      </c>
      <c r="P598" s="9"/>
      <c r="U598" s="33" t="e">
        <f>VLOOKUP(A:A,'[1]FA Clients Total'!$A$1:$IV$65536,2,0)</f>
        <v>#N/A</v>
      </c>
      <c r="V598" s="37">
        <f>VLOOKUP(A:A,'[2]FA Clients Total'!$1:$1048576,3,0)</f>
        <v>42934</v>
      </c>
      <c r="W598" s="37">
        <f>VLOOKUP(A:A,'[2]FA Clients Total'!$1:$1048576,3,0)</f>
        <v>42934</v>
      </c>
    </row>
    <row r="599" spans="1:23" ht="22.5" hidden="1" customHeight="1" x14ac:dyDescent="0.25">
      <c r="A599" s="26">
        <f>Feuil1!$G599</f>
        <v>170588</v>
      </c>
      <c r="C599" s="7" t="s">
        <v>289</v>
      </c>
      <c r="E599" t="s">
        <v>48</v>
      </c>
      <c r="G599" s="28">
        <v>170588</v>
      </c>
      <c r="H599" s="55">
        <v>1637.4</v>
      </c>
      <c r="I599" s="5">
        <v>42933</v>
      </c>
      <c r="K599" s="5"/>
      <c r="P599" s="9"/>
      <c r="U599" s="33" t="e">
        <f>VLOOKUP(A:A,'[1]FA Clients Total'!$A$1:$IV$65536,2,0)</f>
        <v>#N/A</v>
      </c>
      <c r="V599" s="37">
        <f>VLOOKUP(A:A,'[2]FA Clients Total'!$1:$1048576,3,0)</f>
        <v>42950</v>
      </c>
      <c r="W599" s="37">
        <f>VLOOKUP(A:A,'[2]FA Clients Total'!$1:$1048576,3,0)</f>
        <v>42950</v>
      </c>
    </row>
    <row r="600" spans="1:23" ht="22.5" hidden="1" customHeight="1" x14ac:dyDescent="0.25">
      <c r="A600" s="26">
        <f>Feuil1!$G600</f>
        <v>170590</v>
      </c>
      <c r="C600" s="7" t="s">
        <v>448</v>
      </c>
      <c r="E600" t="s">
        <v>18</v>
      </c>
      <c r="G600" s="28">
        <v>170590</v>
      </c>
      <c r="H600" s="55">
        <v>1257</v>
      </c>
      <c r="I600" s="5">
        <v>42933</v>
      </c>
      <c r="J600" s="1" t="s">
        <v>19</v>
      </c>
      <c r="K600" s="5">
        <v>42933</v>
      </c>
      <c r="L600" s="1" t="s">
        <v>19</v>
      </c>
      <c r="P600" s="9"/>
      <c r="U600" s="33" t="e">
        <f>VLOOKUP(A:A,'[1]FA Clients Total'!$A$1:$IV$65536,2,0)</f>
        <v>#N/A</v>
      </c>
      <c r="V600" s="37">
        <f>VLOOKUP(A:A,'[2]FA Clients Total'!$1:$1048576,3,0)</f>
        <v>42935</v>
      </c>
      <c r="W600" s="37">
        <f>VLOOKUP(A:A,'[2]FA Clients Total'!$1:$1048576,3,0)</f>
        <v>42935</v>
      </c>
    </row>
    <row r="601" spans="1:23" ht="22.5" hidden="1" customHeight="1" x14ac:dyDescent="0.25">
      <c r="A601" s="26">
        <f>Feuil1!$G601</f>
        <v>170591</v>
      </c>
      <c r="C601" s="7" t="s">
        <v>171</v>
      </c>
      <c r="D601" t="s">
        <v>639</v>
      </c>
      <c r="E601" t="s">
        <v>18</v>
      </c>
      <c r="G601" s="28">
        <v>170591</v>
      </c>
      <c r="H601" s="55">
        <v>2087.6999999999998</v>
      </c>
      <c r="I601" s="5">
        <v>42933</v>
      </c>
      <c r="J601" s="1" t="s">
        <v>19</v>
      </c>
      <c r="K601" s="5">
        <v>42933</v>
      </c>
      <c r="L601" s="1" t="s">
        <v>19</v>
      </c>
      <c r="P601" s="9"/>
      <c r="U601" s="33" t="e">
        <f>VLOOKUP(A:A,'[1]FA Clients Total'!$A$1:$IV$65536,2,0)</f>
        <v>#N/A</v>
      </c>
      <c r="V601" s="37">
        <f>VLOOKUP(A:A,'[2]FA Clients Total'!$1:$1048576,3,0)</f>
        <v>42935</v>
      </c>
      <c r="W601" s="37">
        <f>VLOOKUP(A:A,'[2]FA Clients Total'!$1:$1048576,3,0)</f>
        <v>42935</v>
      </c>
    </row>
    <row r="602" spans="1:23" ht="22.5" hidden="1" customHeight="1" x14ac:dyDescent="0.25">
      <c r="A602" s="26">
        <f>Feuil1!$G602</f>
        <v>170592</v>
      </c>
      <c r="C602" s="7" t="s">
        <v>640</v>
      </c>
      <c r="E602" t="s">
        <v>18</v>
      </c>
      <c r="G602" s="28">
        <v>170592</v>
      </c>
      <c r="H602" s="55">
        <v>147.5</v>
      </c>
      <c r="I602" s="5">
        <v>42933</v>
      </c>
      <c r="J602" s="1" t="s">
        <v>19</v>
      </c>
      <c r="K602" s="5">
        <v>42933</v>
      </c>
      <c r="L602" s="1" t="s">
        <v>19</v>
      </c>
      <c r="P602" s="9"/>
      <c r="U602" s="33" t="e">
        <f>VLOOKUP(A:A,'[1]FA Clients Total'!$A$1:$IV$65536,2,0)</f>
        <v>#N/A</v>
      </c>
      <c r="V602" s="37">
        <f>VLOOKUP(A:A,'[2]FA Clients Total'!$1:$1048576,3,0)</f>
        <v>42935</v>
      </c>
      <c r="W602" s="37">
        <f>VLOOKUP(A:A,'[2]FA Clients Total'!$1:$1048576,3,0)</f>
        <v>42935</v>
      </c>
    </row>
    <row r="603" spans="1:23" ht="23.1" hidden="1" customHeight="1" x14ac:dyDescent="0.25">
      <c r="A603" s="26">
        <f>Feuil1!$G603</f>
        <v>170593</v>
      </c>
      <c r="C603" s="7" t="s">
        <v>613</v>
      </c>
      <c r="E603" t="s">
        <v>18</v>
      </c>
      <c r="G603" s="28">
        <v>170593</v>
      </c>
      <c r="H603" s="55">
        <v>147.5</v>
      </c>
      <c r="I603" s="5">
        <v>42933</v>
      </c>
      <c r="J603" s="1" t="s">
        <v>19</v>
      </c>
      <c r="K603" s="5">
        <v>42933</v>
      </c>
      <c r="L603" s="1" t="s">
        <v>19</v>
      </c>
      <c r="P603" s="9"/>
      <c r="U603" s="33" t="e">
        <f>VLOOKUP(A:A,'[1]FA Clients Total'!$A$1:$IV$65536,2,0)</f>
        <v>#N/A</v>
      </c>
      <c r="V603" s="37">
        <f>VLOOKUP(A:A,'[2]FA Clients Total'!$1:$1048576,3,0)</f>
        <v>42935</v>
      </c>
      <c r="W603" s="37">
        <f>VLOOKUP(A:A,'[2]FA Clients Total'!$1:$1048576,3,0)</f>
        <v>42935</v>
      </c>
    </row>
    <row r="604" spans="1:23" ht="23.1" hidden="1" customHeight="1" x14ac:dyDescent="0.25">
      <c r="A604" s="26">
        <f>Feuil1!$G604</f>
        <v>170594</v>
      </c>
      <c r="C604" s="7" t="s">
        <v>34</v>
      </c>
      <c r="D604" t="s">
        <v>641</v>
      </c>
      <c r="E604" t="s">
        <v>48</v>
      </c>
      <c r="G604" s="28">
        <v>170594</v>
      </c>
      <c r="H604" s="55">
        <v>51207.85</v>
      </c>
      <c r="I604" s="5">
        <v>42934</v>
      </c>
      <c r="K604" s="5"/>
      <c r="P604" s="9"/>
      <c r="U604" s="33" t="e">
        <f>VLOOKUP(A:A,'[1]FA Clients Total'!$A$1:$IV$65536,2,0)</f>
        <v>#N/A</v>
      </c>
      <c r="V604" s="37">
        <f>VLOOKUP(A:A,'[2]FA Clients Total'!$1:$1048576,3,0)</f>
        <v>42955</v>
      </c>
      <c r="W604" s="37">
        <f>VLOOKUP(A:A,'[2]FA Clients Total'!$1:$1048576,3,0)</f>
        <v>42955</v>
      </c>
    </row>
    <row r="605" spans="1:23" ht="23.1" hidden="1" customHeight="1" x14ac:dyDescent="0.25">
      <c r="A605" s="26">
        <f>Feuil1!$G605</f>
        <v>170595</v>
      </c>
      <c r="C605" s="7" t="s">
        <v>642</v>
      </c>
      <c r="E605" t="s">
        <v>643</v>
      </c>
      <c r="G605" s="28">
        <v>170595</v>
      </c>
      <c r="H605" s="55">
        <v>681.1</v>
      </c>
      <c r="I605" s="5">
        <v>42934</v>
      </c>
      <c r="J605" s="1" t="s">
        <v>19</v>
      </c>
      <c r="K605" s="5">
        <v>42934</v>
      </c>
      <c r="L605" s="1" t="s">
        <v>19</v>
      </c>
      <c r="P605" s="9"/>
      <c r="U605" s="33" t="e">
        <f>VLOOKUP(A:A,'[1]FA Clients Total'!$A$1:$IV$65536,2,0)</f>
        <v>#N/A</v>
      </c>
      <c r="V605" s="37">
        <f>VLOOKUP(A:A,'[2]FA Clients Total'!$1:$1048576,3,0)</f>
        <v>42936</v>
      </c>
      <c r="W605" s="37">
        <f>VLOOKUP(A:A,'[2]FA Clients Total'!$1:$1048576,3,0)</f>
        <v>42936</v>
      </c>
    </row>
    <row r="606" spans="1:23" ht="23.1" hidden="1" customHeight="1" x14ac:dyDescent="0.25">
      <c r="A606" s="26">
        <f>Feuil1!$G606</f>
        <v>170595</v>
      </c>
      <c r="C606" s="7" t="s">
        <v>61</v>
      </c>
      <c r="D606" t="s">
        <v>317</v>
      </c>
      <c r="E606" t="s">
        <v>18</v>
      </c>
      <c r="G606" s="28">
        <v>170595</v>
      </c>
      <c r="H606" s="55">
        <v>314.25</v>
      </c>
      <c r="I606" s="5">
        <v>42934</v>
      </c>
      <c r="J606" s="1" t="s">
        <v>19</v>
      </c>
      <c r="K606" s="5">
        <v>42934</v>
      </c>
      <c r="L606" s="1" t="s">
        <v>19</v>
      </c>
      <c r="P606" s="9"/>
      <c r="U606" s="33" t="e">
        <f>VLOOKUP(A:A,'[1]FA Clients Total'!$A$1:$IV$65536,2,0)</f>
        <v>#N/A</v>
      </c>
      <c r="V606" s="37">
        <f>VLOOKUP(A:A,'[2]FA Clients Total'!$1:$1048576,3,0)</f>
        <v>42936</v>
      </c>
      <c r="W606" s="37">
        <f>VLOOKUP(A:A,'[2]FA Clients Total'!$1:$1048576,3,0)</f>
        <v>42936</v>
      </c>
    </row>
    <row r="607" spans="1:23" ht="23.1" hidden="1" customHeight="1" x14ac:dyDescent="0.25">
      <c r="A607" s="26">
        <f>Feuil1!$G607</f>
        <v>170532</v>
      </c>
      <c r="C607" s="7" t="s">
        <v>614</v>
      </c>
      <c r="E607" t="s">
        <v>41</v>
      </c>
      <c r="G607" s="28">
        <v>170532</v>
      </c>
      <c r="H607" s="55">
        <v>5042.3500000000004</v>
      </c>
      <c r="I607" s="5">
        <v>42916</v>
      </c>
      <c r="J607" s="1" t="s">
        <v>19</v>
      </c>
      <c r="K607" s="5">
        <v>42934</v>
      </c>
      <c r="L607" s="1" t="s">
        <v>19</v>
      </c>
      <c r="P607" s="9"/>
      <c r="U607" s="33" t="e">
        <f>VLOOKUP(A:A,'[1]FA Clients Total'!$A$1:$IV$65536,2,0)</f>
        <v>#N/A</v>
      </c>
      <c r="V607" s="37">
        <f>VLOOKUP(A:A,'[2]FA Clients Total'!$1:$1048576,3,0)</f>
        <v>42997</v>
      </c>
      <c r="W607" s="37">
        <f>VLOOKUP(A:A,'[2]FA Clients Total'!$1:$1048576,3,0)</f>
        <v>42997</v>
      </c>
    </row>
    <row r="608" spans="1:23" ht="23.1" hidden="1" customHeight="1" x14ac:dyDescent="0.25">
      <c r="A608" s="26">
        <f>Feuil1!$G608</f>
        <v>170597</v>
      </c>
      <c r="C608" s="7" t="s">
        <v>614</v>
      </c>
      <c r="E608" t="s">
        <v>18</v>
      </c>
      <c r="G608" s="28">
        <v>170597</v>
      </c>
      <c r="H608" s="55">
        <v>902.5</v>
      </c>
      <c r="I608" s="5">
        <v>42934</v>
      </c>
      <c r="J608" s="1" t="s">
        <v>19</v>
      </c>
      <c r="K608" s="5">
        <v>42934</v>
      </c>
      <c r="L608" s="1" t="s">
        <v>19</v>
      </c>
      <c r="P608" s="9"/>
      <c r="U608" s="33" t="e">
        <f>VLOOKUP(A:A,'[1]FA Clients Total'!$A$1:$IV$65536,2,0)</f>
        <v>#N/A</v>
      </c>
      <c r="V608" s="37">
        <f>VLOOKUP(A:A,'[2]FA Clients Total'!$1:$1048576,3,0)</f>
        <v>42943</v>
      </c>
      <c r="W608" s="37">
        <f>VLOOKUP(A:A,'[2]FA Clients Total'!$1:$1048576,3,0)</f>
        <v>42943</v>
      </c>
    </row>
    <row r="609" spans="1:23" ht="23.1" hidden="1" customHeight="1" x14ac:dyDescent="0.25">
      <c r="A609" s="26">
        <f>Feuil1!$G609</f>
        <v>170598</v>
      </c>
      <c r="C609" s="7" t="s">
        <v>644</v>
      </c>
      <c r="E609" t="s">
        <v>634</v>
      </c>
      <c r="G609" s="28">
        <v>170598</v>
      </c>
      <c r="H609" s="55">
        <v>368.5</v>
      </c>
      <c r="I609" s="5">
        <v>42934</v>
      </c>
      <c r="J609" s="1" t="s">
        <v>19</v>
      </c>
      <c r="K609" s="5">
        <v>42934</v>
      </c>
      <c r="L609" s="1" t="s">
        <v>19</v>
      </c>
      <c r="P609" s="9"/>
      <c r="U609" s="33" t="e">
        <f>VLOOKUP(A:A,'[1]FA Clients Total'!$A$1:$IV$65536,2,0)</f>
        <v>#N/A</v>
      </c>
      <c r="V609" s="37">
        <f>VLOOKUP(A:A,'[2]FA Clients Total'!$1:$1048576,3,0)</f>
        <v>42935</v>
      </c>
      <c r="W609" s="37">
        <f>VLOOKUP(A:A,'[2]FA Clients Total'!$1:$1048576,3,0)</f>
        <v>42935</v>
      </c>
    </row>
    <row r="610" spans="1:23" ht="23.1" hidden="1" customHeight="1" x14ac:dyDescent="0.25">
      <c r="A610" s="26">
        <f>Feuil1!$G610</f>
        <v>170600</v>
      </c>
      <c r="B610" s="48" t="s">
        <v>228</v>
      </c>
      <c r="C610" s="7" t="s">
        <v>197</v>
      </c>
      <c r="D610" t="s">
        <v>645</v>
      </c>
      <c r="E610" t="s">
        <v>18</v>
      </c>
      <c r="G610" s="28">
        <v>170600</v>
      </c>
      <c r="H610" s="55">
        <v>578</v>
      </c>
      <c r="I610" s="5">
        <v>42935</v>
      </c>
      <c r="J610" s="1" t="s">
        <v>19</v>
      </c>
      <c r="K610" s="5">
        <v>42935</v>
      </c>
      <c r="L610" s="1" t="s">
        <v>19</v>
      </c>
      <c r="P610" s="9">
        <v>42935</v>
      </c>
      <c r="U610" s="33" t="e">
        <f>VLOOKUP(A:A,'[1]FA Clients Total'!$A$1:$IV$65536,2,0)</f>
        <v>#N/A</v>
      </c>
      <c r="V610" s="37">
        <f>VLOOKUP(A:A,'[2]FA Clients Total'!$1:$1048576,3,0)</f>
        <v>42935</v>
      </c>
      <c r="W610" s="37">
        <f>VLOOKUP(A:A,'[2]FA Clients Total'!$1:$1048576,3,0)</f>
        <v>42935</v>
      </c>
    </row>
    <row r="611" spans="1:23" ht="21.95" hidden="1" customHeight="1" x14ac:dyDescent="0.25">
      <c r="A611" s="26">
        <f>Feuil1!$G611</f>
        <v>170603</v>
      </c>
      <c r="B611" s="48" t="s">
        <v>228</v>
      </c>
      <c r="C611" s="7" t="s">
        <v>646</v>
      </c>
      <c r="D611" t="s">
        <v>647</v>
      </c>
      <c r="E611" t="s">
        <v>18</v>
      </c>
      <c r="G611" s="28">
        <v>170603</v>
      </c>
      <c r="H611" s="55">
        <v>276</v>
      </c>
      <c r="I611" s="5">
        <v>42937</v>
      </c>
      <c r="J611" s="1" t="s">
        <v>19</v>
      </c>
      <c r="K611" s="5">
        <v>42937</v>
      </c>
      <c r="M611" s="1" t="s">
        <v>19</v>
      </c>
      <c r="P611" s="9">
        <v>42940</v>
      </c>
      <c r="U611" s="33" t="e">
        <f>VLOOKUP(A:A,'[1]FA Clients Total'!$A$1:$IV$65536,2,0)</f>
        <v>#N/A</v>
      </c>
      <c r="V611" s="37">
        <f>VLOOKUP(A:A,'[2]FA Clients Total'!$1:$1048576,3,0)</f>
        <v>42937</v>
      </c>
      <c r="W611" s="37">
        <f>VLOOKUP(A:A,'[2]FA Clients Total'!$1:$1048576,3,0)</f>
        <v>42937</v>
      </c>
    </row>
    <row r="612" spans="1:23" ht="23.25" hidden="1" customHeight="1" x14ac:dyDescent="0.25">
      <c r="A612" s="26">
        <f>Feuil1!$G612</f>
        <v>170605</v>
      </c>
      <c r="B612" s="48" t="s">
        <v>228</v>
      </c>
      <c r="C612" s="7" t="s">
        <v>648</v>
      </c>
      <c r="D612" t="s">
        <v>649</v>
      </c>
      <c r="E612" t="s">
        <v>18</v>
      </c>
      <c r="G612" s="28">
        <v>170605</v>
      </c>
      <c r="H612" s="55">
        <v>136.69999999999999</v>
      </c>
      <c r="I612" s="5">
        <v>42936</v>
      </c>
      <c r="J612" s="1" t="s">
        <v>19</v>
      </c>
      <c r="K612" s="5">
        <v>42937</v>
      </c>
      <c r="M612" s="1" t="s">
        <v>19</v>
      </c>
      <c r="P612" s="8" t="s">
        <v>650</v>
      </c>
      <c r="U612" s="33" t="e">
        <f>VLOOKUP(A:A,'[1]FA Clients Total'!$A$1:$IV$65536,2,0)</f>
        <v>#N/A</v>
      </c>
      <c r="V612" s="37">
        <f>VLOOKUP(A:A,'[2]FA Clients Total'!$1:$1048576,3,0)</f>
        <v>42965</v>
      </c>
      <c r="W612" s="37">
        <f>VLOOKUP(A:A,'[2]FA Clients Total'!$1:$1048576,3,0)</f>
        <v>42965</v>
      </c>
    </row>
    <row r="613" spans="1:23" ht="23.25" hidden="1" customHeight="1" x14ac:dyDescent="0.25">
      <c r="A613" s="26">
        <f>Feuil1!$G613</f>
        <v>0</v>
      </c>
      <c r="B613" s="48" t="s">
        <v>228</v>
      </c>
      <c r="C613" s="7" t="s">
        <v>51</v>
      </c>
      <c r="D613" t="s">
        <v>652</v>
      </c>
      <c r="E613" t="s">
        <v>313</v>
      </c>
      <c r="H613" s="55">
        <v>14487.7</v>
      </c>
      <c r="I613" s="5">
        <v>42940</v>
      </c>
      <c r="U613" s="33" t="e">
        <f>VLOOKUP(A:A,'[1]FA Clients Total'!$A$1:$IV$65536,2,0)</f>
        <v>#N/A</v>
      </c>
      <c r="V613" s="37">
        <f>VLOOKUP(A:A,'[2]FA Clients Total'!$1:$1048576,3,0)</f>
        <v>42879</v>
      </c>
      <c r="W613" s="37">
        <f>VLOOKUP(A:A,'[2]FA Clients Total'!$1:$1048576,3,0)</f>
        <v>42879</v>
      </c>
    </row>
    <row r="614" spans="1:23" ht="23.25" hidden="1" customHeight="1" x14ac:dyDescent="0.25">
      <c r="A614" s="26">
        <f>Feuil1!$G614</f>
        <v>0</v>
      </c>
      <c r="B614" s="48" t="s">
        <v>228</v>
      </c>
      <c r="C614" s="7" t="s">
        <v>505</v>
      </c>
      <c r="D614" t="s">
        <v>653</v>
      </c>
      <c r="E614" t="s">
        <v>654</v>
      </c>
      <c r="H614" s="55">
        <v>4687.2</v>
      </c>
      <c r="I614" s="5">
        <v>42851</v>
      </c>
      <c r="U614" s="33" t="e">
        <f>VLOOKUP(A:A,'[1]FA Clients Total'!$A$1:$IV$65536,2,0)</f>
        <v>#N/A</v>
      </c>
      <c r="V614" s="37">
        <f>VLOOKUP(A:A,'[2]FA Clients Total'!$1:$1048576,3,0)</f>
        <v>42879</v>
      </c>
      <c r="W614" s="37">
        <f>VLOOKUP(A:A,'[2]FA Clients Total'!$1:$1048576,3,0)</f>
        <v>42879</v>
      </c>
    </row>
    <row r="615" spans="1:23" ht="23.25" hidden="1" customHeight="1" x14ac:dyDescent="0.25">
      <c r="A615" s="26">
        <f>Feuil1!$G615</f>
        <v>0</v>
      </c>
      <c r="B615" s="48" t="s">
        <v>228</v>
      </c>
      <c r="C615" s="7" t="s">
        <v>505</v>
      </c>
      <c r="D615" t="s">
        <v>653</v>
      </c>
      <c r="E615" t="s">
        <v>655</v>
      </c>
      <c r="H615" s="55">
        <v>58671.31</v>
      </c>
      <c r="I615" s="5">
        <v>42851</v>
      </c>
      <c r="U615" s="33" t="e">
        <f>VLOOKUP(A:A,'[1]FA Clients Total'!$A$1:$IV$65536,2,0)</f>
        <v>#N/A</v>
      </c>
      <c r="V615" s="37">
        <f>VLOOKUP(A:A,'[2]FA Clients Total'!$1:$1048576,3,0)</f>
        <v>42879</v>
      </c>
      <c r="W615" s="37">
        <f>VLOOKUP(A:A,'[2]FA Clients Total'!$1:$1048576,3,0)</f>
        <v>42879</v>
      </c>
    </row>
    <row r="616" spans="1:23" ht="23.25" hidden="1" customHeight="1" x14ac:dyDescent="0.25">
      <c r="A616" s="26">
        <f>Feuil1!$G616</f>
        <v>170607</v>
      </c>
      <c r="B616" s="48" t="s">
        <v>228</v>
      </c>
      <c r="C616" s="7" t="s">
        <v>505</v>
      </c>
      <c r="D616" t="s">
        <v>656</v>
      </c>
      <c r="E616" t="s">
        <v>18</v>
      </c>
      <c r="G616" s="28">
        <v>170607</v>
      </c>
      <c r="H616" s="55">
        <v>1376.7</v>
      </c>
      <c r="I616" s="5">
        <v>42941</v>
      </c>
      <c r="J616" s="1" t="s">
        <v>19</v>
      </c>
      <c r="K616" s="5">
        <v>42941</v>
      </c>
      <c r="L616" s="1" t="s">
        <v>19</v>
      </c>
      <c r="U616" s="33" t="e">
        <f>VLOOKUP(A:A,'[1]FA Clients Total'!$A$1:$IV$65536,2,0)</f>
        <v>#N/A</v>
      </c>
      <c r="V616" s="37">
        <f>VLOOKUP(A:A,'[2]FA Clients Total'!$1:$1048576,3,0)</f>
        <v>42951</v>
      </c>
      <c r="W616" s="37">
        <f>VLOOKUP(A:A,'[2]FA Clients Total'!$1:$1048576,3,0)</f>
        <v>42951</v>
      </c>
    </row>
    <row r="617" spans="1:23" ht="23.25" hidden="1" customHeight="1" x14ac:dyDescent="0.25">
      <c r="A617" s="26">
        <f>Feuil1!$G617</f>
        <v>170608</v>
      </c>
      <c r="C617" s="7" t="s">
        <v>658</v>
      </c>
      <c r="E617" t="s">
        <v>18</v>
      </c>
      <c r="G617" s="28">
        <v>170608</v>
      </c>
      <c r="H617" s="55">
        <v>495.95</v>
      </c>
      <c r="I617" s="5">
        <v>42949</v>
      </c>
      <c r="J617" s="1" t="s">
        <v>19</v>
      </c>
      <c r="K617" s="5">
        <v>42949</v>
      </c>
      <c r="L617" s="1" t="s">
        <v>19</v>
      </c>
      <c r="P617" s="9">
        <v>42949</v>
      </c>
      <c r="U617" s="33" t="e">
        <f>VLOOKUP(A:A,'[1]FA Clients Total'!$A$1:$IV$65536,2,0)</f>
        <v>#N/A</v>
      </c>
      <c r="V617" s="37">
        <f>VLOOKUP(A:A,'[2]FA Clients Total'!$1:$1048576,3,0)</f>
        <v>42949</v>
      </c>
      <c r="W617" s="37">
        <f>VLOOKUP(A:A,'[2]FA Clients Total'!$1:$1048576,3,0)</f>
        <v>42949</v>
      </c>
    </row>
    <row r="618" spans="1:23" ht="23.25" hidden="1" customHeight="1" x14ac:dyDescent="0.25">
      <c r="A618" s="26">
        <f>Feuil1!$G618</f>
        <v>170611</v>
      </c>
      <c r="C618" s="7" t="s">
        <v>613</v>
      </c>
      <c r="E618" t="s">
        <v>18</v>
      </c>
      <c r="G618" s="28">
        <v>170611</v>
      </c>
      <c r="H618" s="55">
        <v>189</v>
      </c>
      <c r="I618" s="5">
        <v>42949</v>
      </c>
      <c r="J618" s="1" t="s">
        <v>19</v>
      </c>
      <c r="K618" s="5">
        <v>42949</v>
      </c>
      <c r="L618" s="1" t="s">
        <v>19</v>
      </c>
      <c r="M618" s="1" t="s">
        <v>19</v>
      </c>
      <c r="U618" s="33" t="e">
        <f>VLOOKUP(A:A,'[1]FA Clients Total'!$A$1:$IV$65536,2,0)</f>
        <v>#N/A</v>
      </c>
      <c r="V618" s="37">
        <f>VLOOKUP(A:A,'[2]FA Clients Total'!$1:$1048576,3,0)</f>
        <v>42955</v>
      </c>
      <c r="W618" s="37">
        <f>VLOOKUP(A:A,'[2]FA Clients Total'!$1:$1048576,3,0)</f>
        <v>42955</v>
      </c>
    </row>
    <row r="619" spans="1:23" ht="23.25" hidden="1" customHeight="1" x14ac:dyDescent="0.25">
      <c r="A619" s="26">
        <f>Feuil1!$G619</f>
        <v>170609</v>
      </c>
      <c r="C619" s="7" t="s">
        <v>659</v>
      </c>
      <c r="E619" t="s">
        <v>609</v>
      </c>
      <c r="G619" s="28">
        <v>170609</v>
      </c>
      <c r="H619" s="55">
        <v>56.2</v>
      </c>
      <c r="I619" s="5">
        <v>42949</v>
      </c>
      <c r="J619" s="1" t="s">
        <v>19</v>
      </c>
      <c r="K619" s="5">
        <v>42949</v>
      </c>
      <c r="L619" s="1" t="s">
        <v>19</v>
      </c>
      <c r="M619" s="1" t="s">
        <v>19</v>
      </c>
      <c r="P619" s="9">
        <v>42950</v>
      </c>
      <c r="U619" s="33" t="e">
        <f>VLOOKUP(A:A,'[1]FA Clients Total'!$A$1:$IV$65536,2,0)</f>
        <v>#N/A</v>
      </c>
      <c r="V619" s="37">
        <f>VLOOKUP(A:A,'[2]FA Clients Total'!$1:$1048576,3,0)</f>
        <v>42949</v>
      </c>
      <c r="W619" s="37">
        <f>VLOOKUP(A:A,'[2]FA Clients Total'!$1:$1048576,3,0)</f>
        <v>42949</v>
      </c>
    </row>
    <row r="620" spans="1:23" ht="23.25" hidden="1" customHeight="1" x14ac:dyDescent="0.25">
      <c r="A620" s="26">
        <f>Feuil1!$G620</f>
        <v>170613</v>
      </c>
      <c r="C620" s="7" t="s">
        <v>531</v>
      </c>
      <c r="E620" t="s">
        <v>18</v>
      </c>
      <c r="G620" s="28">
        <v>170613</v>
      </c>
      <c r="H620" s="55">
        <v>1620</v>
      </c>
      <c r="I620" s="5">
        <v>42949</v>
      </c>
      <c r="J620" s="1" t="s">
        <v>19</v>
      </c>
      <c r="K620" s="5">
        <v>42949</v>
      </c>
      <c r="L620" s="1" t="s">
        <v>19</v>
      </c>
      <c r="M620" s="1" t="s">
        <v>19</v>
      </c>
      <c r="P620" s="9">
        <v>42950</v>
      </c>
      <c r="U620" s="33" t="e">
        <f>VLOOKUP(A:A,'[1]FA Clients Total'!$A$1:$IV$65536,2,0)</f>
        <v>#N/A</v>
      </c>
      <c r="V620" s="37">
        <f>VLOOKUP(A:A,'[2]FA Clients Total'!$1:$1048576,3,0)</f>
        <v>42950</v>
      </c>
      <c r="W620" s="37">
        <f>VLOOKUP(A:A,'[2]FA Clients Total'!$1:$1048576,3,0)</f>
        <v>42950</v>
      </c>
    </row>
    <row r="621" spans="1:23" ht="23.25" customHeight="1" x14ac:dyDescent="0.25">
      <c r="A621" s="26">
        <f>Feuil1!$G621</f>
        <v>170625</v>
      </c>
      <c r="B621" s="48" t="s">
        <v>228</v>
      </c>
      <c r="C621" s="7" t="s">
        <v>648</v>
      </c>
      <c r="D621" t="s">
        <v>660</v>
      </c>
      <c r="E621" t="s">
        <v>18</v>
      </c>
      <c r="G621" s="28">
        <v>170625</v>
      </c>
      <c r="H621" s="55">
        <v>835.45</v>
      </c>
      <c r="I621" s="5">
        <v>42955</v>
      </c>
      <c r="J621" s="1" t="s">
        <v>19</v>
      </c>
      <c r="K621" s="5">
        <v>42955</v>
      </c>
      <c r="U621" s="33" t="e">
        <f>VLOOKUP(A:A,'[1]FA Clients Total'!$A$1:$IV$65536,2,0)</f>
        <v>#N/A</v>
      </c>
      <c r="V621" s="37" t="e">
        <f>VLOOKUP(A:A,'[2]FA Clients Total'!$1:$1048576,3,0)</f>
        <v>#N/A</v>
      </c>
      <c r="W621" s="37" t="e">
        <f>VLOOKUP(A:A,'[2]FA Clients Total'!$1:$1048576,3,0)</f>
        <v>#N/A</v>
      </c>
    </row>
    <row r="622" spans="1:23" ht="23.25" hidden="1" customHeight="1" x14ac:dyDescent="0.25">
      <c r="A622" s="26">
        <f>Feuil1!$G622</f>
        <v>170630</v>
      </c>
      <c r="B622" s="48" t="s">
        <v>228</v>
      </c>
      <c r="C622" s="7" t="s">
        <v>661</v>
      </c>
      <c r="D622" t="s">
        <v>662</v>
      </c>
      <c r="E622" t="s">
        <v>18</v>
      </c>
      <c r="G622" s="28">
        <v>170630</v>
      </c>
      <c r="H622" s="55">
        <v>994.4</v>
      </c>
      <c r="I622" s="5">
        <v>42956</v>
      </c>
      <c r="J622" s="1" t="s">
        <v>19</v>
      </c>
      <c r="K622" s="5">
        <v>42956</v>
      </c>
      <c r="L622" s="1" t="s">
        <v>19</v>
      </c>
      <c r="U622" s="33" t="e">
        <f>VLOOKUP(A:A,'[1]FA Clients Total'!$A$1:$IV$65536,2,0)</f>
        <v>#N/A</v>
      </c>
      <c r="V622" s="37">
        <f>VLOOKUP(A:A,'[2]FA Clients Total'!$1:$1048576,3,0)</f>
        <v>42957</v>
      </c>
      <c r="W622" s="37">
        <f>VLOOKUP(A:A,'[2]FA Clients Total'!$1:$1048576,3,0)</f>
        <v>42957</v>
      </c>
    </row>
    <row r="623" spans="1:23" ht="23.25" hidden="1" customHeight="1" x14ac:dyDescent="0.25">
      <c r="A623" s="26">
        <f>Feuil1!$G623</f>
        <v>170629</v>
      </c>
      <c r="B623" s="48" t="s">
        <v>228</v>
      </c>
      <c r="C623" s="7" t="s">
        <v>663</v>
      </c>
      <c r="D623" t="s">
        <v>664</v>
      </c>
      <c r="E623" t="s">
        <v>18</v>
      </c>
      <c r="G623" s="28">
        <v>170629</v>
      </c>
      <c r="H623" s="55">
        <v>1879.8</v>
      </c>
      <c r="I623" s="5">
        <v>42956</v>
      </c>
      <c r="J623" s="1" t="s">
        <v>19</v>
      </c>
      <c r="K623" s="5">
        <v>42956</v>
      </c>
      <c r="S623" s="1" t="s">
        <v>19</v>
      </c>
      <c r="U623" s="33" t="e">
        <f>VLOOKUP(A:A,'[1]FA Clients Total'!$A$1:$IV$65536,2,0)</f>
        <v>#N/A</v>
      </c>
      <c r="V623" s="37">
        <f>VLOOKUP(A:A,'[2]FA Clients Total'!$1:$1048576,3,0)</f>
        <v>42989</v>
      </c>
      <c r="W623" s="37">
        <f>VLOOKUP(A:A,'[2]FA Clients Total'!$1:$1048576,3,0)</f>
        <v>42989</v>
      </c>
    </row>
    <row r="624" spans="1:23" ht="23.25" hidden="1" customHeight="1" x14ac:dyDescent="0.25">
      <c r="A624" s="26">
        <f>Feuil1!$G616</f>
        <v>170607</v>
      </c>
      <c r="B624" s="48" t="s">
        <v>228</v>
      </c>
      <c r="C624" s="7" t="s">
        <v>666</v>
      </c>
      <c r="D624" t="s">
        <v>665</v>
      </c>
      <c r="E624" t="s">
        <v>18</v>
      </c>
      <c r="G624" s="28">
        <v>170632</v>
      </c>
      <c r="H624" s="55">
        <v>664.2</v>
      </c>
      <c r="I624" s="5">
        <v>42957</v>
      </c>
      <c r="J624" s="1" t="s">
        <v>19</v>
      </c>
      <c r="K624" s="5">
        <v>42957</v>
      </c>
      <c r="L624" s="1" t="s">
        <v>19</v>
      </c>
      <c r="P624" s="9" t="s">
        <v>657</v>
      </c>
      <c r="U624" s="33" t="e">
        <f>VLOOKUP(A:A,'[1]FA Clients Total'!$A$1:$IV$65536,2,0)</f>
        <v>#N/A</v>
      </c>
      <c r="V624" s="37">
        <f>VLOOKUP(A:A,'[2]FA Clients Total'!$1:$1048576,3,0)</f>
        <v>42951</v>
      </c>
      <c r="W624" s="37">
        <f>VLOOKUP(A:A,'[2]FA Clients Total'!$1:$1048576,3,0)</f>
        <v>42951</v>
      </c>
    </row>
    <row r="625" spans="1:23" ht="23.25" hidden="1" customHeight="1" x14ac:dyDescent="0.25">
      <c r="A625" s="26">
        <f>Feuil1!$G625</f>
        <v>170619</v>
      </c>
      <c r="B625" s="48" t="s">
        <v>228</v>
      </c>
      <c r="C625" s="7" t="s">
        <v>447</v>
      </c>
      <c r="D625" t="s">
        <v>667</v>
      </c>
      <c r="E625" t="s">
        <v>18</v>
      </c>
      <c r="G625" s="28">
        <v>170619</v>
      </c>
      <c r="H625" s="55">
        <v>654.20000000000005</v>
      </c>
      <c r="I625" s="5">
        <v>42957</v>
      </c>
      <c r="J625" s="1" t="s">
        <v>19</v>
      </c>
      <c r="K625" s="5">
        <v>42957</v>
      </c>
      <c r="L625" s="1" t="s">
        <v>19</v>
      </c>
      <c r="U625" s="33" t="e">
        <f>VLOOKUP(A:A,'[1]FA Clients Total'!$A$1:$IV$65536,2,0)</f>
        <v>#N/A</v>
      </c>
      <c r="V625" s="37">
        <f>VLOOKUP(A:A,'[2]FA Clients Total'!$1:$1048576,3,0)</f>
        <v>42901</v>
      </c>
      <c r="W625" s="37">
        <f>VLOOKUP(A:A,'[2]FA Clients Total'!$1:$1048576,3,0)</f>
        <v>42901</v>
      </c>
    </row>
    <row r="626" spans="1:23" ht="23.25" hidden="1" customHeight="1" x14ac:dyDescent="0.25">
      <c r="A626" s="26">
        <f>Feuil1!$G626</f>
        <v>170635</v>
      </c>
      <c r="B626" s="48" t="s">
        <v>228</v>
      </c>
      <c r="C626" s="7" t="s">
        <v>100</v>
      </c>
      <c r="D626" t="s">
        <v>411</v>
      </c>
      <c r="E626" t="s">
        <v>18</v>
      </c>
      <c r="G626" s="28">
        <v>170635</v>
      </c>
      <c r="H626" s="55">
        <v>636</v>
      </c>
      <c r="I626" s="5">
        <v>42958</v>
      </c>
      <c r="J626" s="1" t="s">
        <v>19</v>
      </c>
      <c r="K626" s="5">
        <v>42958</v>
      </c>
      <c r="M626" s="1" t="s">
        <v>19</v>
      </c>
      <c r="N626" s="9">
        <v>42961</v>
      </c>
      <c r="U626" s="33" t="e">
        <f>VLOOKUP(A:A,'[1]FA Clients Total'!$A$1:$IV$65536,2,0)</f>
        <v>#N/A</v>
      </c>
      <c r="V626" s="37">
        <f>VLOOKUP(A:A,'[2]FA Clients Total'!$1:$1048576,3,0)</f>
        <v>42965</v>
      </c>
      <c r="W626" s="37">
        <f>VLOOKUP(A:A,'[2]FA Clients Total'!$1:$1048576,3,0)</f>
        <v>42965</v>
      </c>
    </row>
    <row r="627" spans="1:23" ht="23.25" hidden="1" customHeight="1" x14ac:dyDescent="0.25">
      <c r="A627" s="26">
        <f>Feuil1!$G627</f>
        <v>170637</v>
      </c>
      <c r="B627" s="48" t="s">
        <v>228</v>
      </c>
      <c r="C627" s="7" t="s">
        <v>100</v>
      </c>
      <c r="D627" t="s">
        <v>411</v>
      </c>
      <c r="E627" t="s">
        <v>18</v>
      </c>
      <c r="G627" s="28">
        <v>170637</v>
      </c>
      <c r="H627" s="55">
        <v>475</v>
      </c>
      <c r="I627" s="5">
        <v>42958</v>
      </c>
      <c r="J627" s="1" t="s">
        <v>19</v>
      </c>
      <c r="K627" s="5">
        <v>42958</v>
      </c>
      <c r="L627" s="1" t="s">
        <v>19</v>
      </c>
      <c r="U627" s="33" t="e">
        <f>VLOOKUP(A:A,'[1]FA Clients Total'!$A$1:$IV$65536,2,0)</f>
        <v>#N/A</v>
      </c>
      <c r="V627" s="37">
        <f>VLOOKUP(A:A,'[2]FA Clients Total'!$1:$1048576,3,0)</f>
        <v>42965</v>
      </c>
      <c r="W627" s="37">
        <f>VLOOKUP(A:A,'[2]FA Clients Total'!$1:$1048576,3,0)</f>
        <v>42965</v>
      </c>
    </row>
    <row r="628" spans="1:23" ht="23.25" hidden="1" customHeight="1" x14ac:dyDescent="0.25">
      <c r="B628" s="48" t="s">
        <v>228</v>
      </c>
      <c r="U628" s="33" t="e">
        <f>VLOOKUP(A:A,'[1]FA Clients Total'!$A$1:$IV$65536,2,0)</f>
        <v>#N/A</v>
      </c>
      <c r="V628" s="37">
        <f>VLOOKUP(A:A,'[2]FA Clients Total'!$1:$1048576,3,0)</f>
        <v>42879</v>
      </c>
      <c r="W628" s="37">
        <f>VLOOKUP(A:A,'[2]FA Clients Total'!$1:$1048576,3,0)</f>
        <v>42879</v>
      </c>
    </row>
    <row r="629" spans="1:23" ht="23.25" hidden="1" customHeight="1" x14ac:dyDescent="0.25">
      <c r="A629" s="26">
        <f>Feuil1!$G629</f>
        <v>170639</v>
      </c>
      <c r="B629" s="48" t="s">
        <v>228</v>
      </c>
      <c r="C629" s="7" t="s">
        <v>51</v>
      </c>
      <c r="D629" t="s">
        <v>652</v>
      </c>
      <c r="E629" t="s">
        <v>18</v>
      </c>
      <c r="G629" s="28">
        <v>170639</v>
      </c>
      <c r="H629" s="55">
        <v>248.95</v>
      </c>
      <c r="I629" s="5">
        <v>42961</v>
      </c>
      <c r="J629" s="1" t="s">
        <v>19</v>
      </c>
      <c r="K629" s="5">
        <v>42961</v>
      </c>
      <c r="L629" s="1" t="s">
        <v>19</v>
      </c>
      <c r="U629" s="33" t="e">
        <f>VLOOKUP(A:A,'[1]FA Clients Total'!$A$1:$IV$65536,2,0)</f>
        <v>#N/A</v>
      </c>
      <c r="V629" s="37">
        <f>VLOOKUP(A:A,'[2]FA Clients Total'!$1:$1048576,3,0)</f>
        <v>42963</v>
      </c>
      <c r="W629" s="37">
        <f>VLOOKUP(A:A,'[2]FA Clients Total'!$1:$1048576,3,0)</f>
        <v>42963</v>
      </c>
    </row>
    <row r="630" spans="1:23" ht="23.25" hidden="1" customHeight="1" x14ac:dyDescent="0.25">
      <c r="A630" s="26">
        <f>Feuil1!$G630</f>
        <v>170640</v>
      </c>
      <c r="B630" s="48" t="s">
        <v>228</v>
      </c>
      <c r="C630" s="7" t="s">
        <v>61</v>
      </c>
      <c r="D630" t="s">
        <v>660</v>
      </c>
      <c r="E630" t="s">
        <v>18</v>
      </c>
      <c r="G630" s="28">
        <v>170640</v>
      </c>
      <c r="H630" s="55">
        <v>221.95</v>
      </c>
      <c r="I630" s="5">
        <v>42961</v>
      </c>
      <c r="J630" s="1" t="s">
        <v>19</v>
      </c>
      <c r="K630" s="5">
        <v>42961</v>
      </c>
      <c r="L630" s="1" t="s">
        <v>19</v>
      </c>
      <c r="U630" s="33" t="e">
        <f>VLOOKUP(A:A,'[1]FA Clients Total'!$A$1:$IV$65536,2,0)</f>
        <v>#N/A</v>
      </c>
      <c r="V630" s="37">
        <f>VLOOKUP(A:A,'[2]FA Clients Total'!$1:$1048576,3,0)</f>
        <v>42964</v>
      </c>
      <c r="W630" s="37">
        <f>VLOOKUP(A:A,'[2]FA Clients Total'!$1:$1048576,3,0)</f>
        <v>42964</v>
      </c>
    </row>
    <row r="631" spans="1:23" ht="23.25" hidden="1" customHeight="1" x14ac:dyDescent="0.25">
      <c r="A631" s="26">
        <f>Feuil1!$G631</f>
        <v>170641</v>
      </c>
      <c r="B631" s="48" t="s">
        <v>228</v>
      </c>
      <c r="C631" s="7" t="s">
        <v>668</v>
      </c>
      <c r="D631" t="s">
        <v>669</v>
      </c>
      <c r="E631" t="s">
        <v>575</v>
      </c>
      <c r="G631" s="28">
        <v>170641</v>
      </c>
      <c r="H631" s="55">
        <v>189.8</v>
      </c>
      <c r="I631" s="5"/>
      <c r="J631" s="1" t="s">
        <v>19</v>
      </c>
      <c r="K631" s="5"/>
      <c r="L631" s="1" t="s">
        <v>19</v>
      </c>
      <c r="U631" s="33" t="e">
        <f>VLOOKUP(A:A,'[1]FA Clients Total'!$A$1:$IV$65536,2,0)</f>
        <v>#N/A</v>
      </c>
      <c r="V631" s="37">
        <f>VLOOKUP(A:A,'[2]FA Clients Total'!$1:$1048576,3,0)</f>
        <v>42968</v>
      </c>
      <c r="W631" s="37">
        <f>VLOOKUP(A:A,'[2]FA Clients Total'!$1:$1048576,3,0)</f>
        <v>42968</v>
      </c>
    </row>
    <row r="632" spans="1:23" ht="23.25" hidden="1" customHeight="1" x14ac:dyDescent="0.25">
      <c r="A632" s="26">
        <f>Feuil1!$G632</f>
        <v>170643</v>
      </c>
      <c r="B632" s="48" t="s">
        <v>228</v>
      </c>
      <c r="C632" s="7" t="s">
        <v>670</v>
      </c>
      <c r="D632" t="s">
        <v>662</v>
      </c>
      <c r="E632" t="s">
        <v>18</v>
      </c>
      <c r="G632" s="28">
        <v>170643</v>
      </c>
      <c r="H632" s="55">
        <v>1657.35</v>
      </c>
      <c r="I632" s="5">
        <v>42961</v>
      </c>
      <c r="J632" s="1" t="s">
        <v>19</v>
      </c>
      <c r="K632" s="5">
        <v>42961</v>
      </c>
      <c r="L632" s="1" t="s">
        <v>19</v>
      </c>
      <c r="U632" s="33" t="e">
        <f>VLOOKUP(A:A,'[1]FA Clients Total'!$A$1:$IV$65536,2,0)</f>
        <v>#N/A</v>
      </c>
      <c r="V632" s="37">
        <f>VLOOKUP(A:A,'[2]FA Clients Total'!$1:$1048576,3,0)</f>
        <v>42962</v>
      </c>
      <c r="W632" s="37">
        <f>VLOOKUP(A:A,'[2]FA Clients Total'!$1:$1048576,3,0)</f>
        <v>42962</v>
      </c>
    </row>
    <row r="633" spans="1:23" ht="23.25" hidden="1" customHeight="1" x14ac:dyDescent="0.25">
      <c r="A633" s="26">
        <f>Feuil1!$G633</f>
        <v>170648</v>
      </c>
      <c r="B633" s="48" t="s">
        <v>228</v>
      </c>
      <c r="C633" s="7" t="s">
        <v>666</v>
      </c>
      <c r="D633" t="s">
        <v>671</v>
      </c>
      <c r="E633" t="s">
        <v>18</v>
      </c>
      <c r="G633" s="28">
        <v>170648</v>
      </c>
      <c r="H633" s="55">
        <v>184.2</v>
      </c>
      <c r="J633" s="1" t="s">
        <v>19</v>
      </c>
      <c r="K633" s="5">
        <v>42932</v>
      </c>
      <c r="L633" s="1" t="s">
        <v>19</v>
      </c>
      <c r="U633" s="33" t="e">
        <f>VLOOKUP(A:A,'[1]FA Clients Total'!$A$1:$IV$65536,2,0)</f>
        <v>#N/A</v>
      </c>
      <c r="V633" s="37">
        <f>VLOOKUP(A:A,'[2]FA Clients Total'!$1:$1048576,3,0)</f>
        <v>42964</v>
      </c>
      <c r="W633" s="37">
        <f>VLOOKUP(A:A,'[2]FA Clients Total'!$1:$1048576,3,0)</f>
        <v>42964</v>
      </c>
    </row>
    <row r="634" spans="1:23" ht="23.25" hidden="1" customHeight="1" x14ac:dyDescent="0.25">
      <c r="A634" s="26">
        <f>Feuil1!$G634</f>
        <v>170651</v>
      </c>
      <c r="B634" s="48" t="s">
        <v>672</v>
      </c>
      <c r="C634" s="7" t="s">
        <v>34</v>
      </c>
      <c r="D634" t="s">
        <v>673</v>
      </c>
      <c r="E634" t="s">
        <v>18</v>
      </c>
      <c r="G634" s="28">
        <v>170651</v>
      </c>
      <c r="H634" s="55">
        <v>6015.35</v>
      </c>
      <c r="I634" s="5">
        <v>42964</v>
      </c>
      <c r="J634" s="1" t="s">
        <v>19</v>
      </c>
      <c r="K634" s="5">
        <v>42964</v>
      </c>
      <c r="L634" s="1" t="s">
        <v>19</v>
      </c>
      <c r="U634" s="33" t="e">
        <f>VLOOKUP(A:A,'[1]FA Clients Total'!$A$1:$IV$65536,2,0)</f>
        <v>#N/A</v>
      </c>
      <c r="V634" s="37">
        <f>VLOOKUP(A:A,'[2]FA Clients Total'!$1:$1048576,3,0)</f>
        <v>42972</v>
      </c>
      <c r="W634" s="37">
        <f>VLOOKUP(A:A,'[2]FA Clients Total'!$1:$1048576,3,0)</f>
        <v>42972</v>
      </c>
    </row>
    <row r="635" spans="1:23" ht="23.25" hidden="1" customHeight="1" x14ac:dyDescent="0.25">
      <c r="A635" s="26">
        <f>Feuil1!$G635</f>
        <v>170657</v>
      </c>
      <c r="C635" s="7" t="s">
        <v>674</v>
      </c>
      <c r="D635" t="s">
        <v>675</v>
      </c>
      <c r="E635" t="s">
        <v>18</v>
      </c>
      <c r="G635" s="28">
        <v>170657</v>
      </c>
      <c r="H635" s="55">
        <v>204</v>
      </c>
      <c r="I635" s="5">
        <v>42965</v>
      </c>
      <c r="J635" s="1" t="s">
        <v>19</v>
      </c>
      <c r="K635" s="5">
        <v>42968</v>
      </c>
      <c r="U635" s="33" t="e">
        <f>VLOOKUP(A:A,'[1]FA Clients Total'!$A$1:$IV$65536,2,0)</f>
        <v>#N/A</v>
      </c>
      <c r="V635" s="37">
        <f>VLOOKUP(A:A,'[2]FA Clients Total'!$1:$1048576,3,0)</f>
        <v>42978</v>
      </c>
      <c r="W635" s="37">
        <f>VLOOKUP(A:A,'[2]FA Clients Total'!$1:$1048576,3,0)</f>
        <v>42978</v>
      </c>
    </row>
    <row r="636" spans="1:23" ht="23.25" hidden="1" customHeight="1" x14ac:dyDescent="0.25">
      <c r="A636" s="26">
        <f>Feuil1!$G636</f>
        <v>170660</v>
      </c>
      <c r="C636" s="7" t="s">
        <v>674</v>
      </c>
      <c r="D636" t="s">
        <v>675</v>
      </c>
      <c r="E636" t="s">
        <v>18</v>
      </c>
      <c r="G636" s="28">
        <v>170660</v>
      </c>
      <c r="H636" s="55">
        <v>374.5</v>
      </c>
      <c r="I636" s="5">
        <v>42965</v>
      </c>
      <c r="J636" s="1" t="s">
        <v>19</v>
      </c>
      <c r="K636" s="5">
        <v>42968</v>
      </c>
      <c r="U636" s="33" t="e">
        <f>VLOOKUP(A:A,'[1]FA Clients Total'!$A$1:$IV$65536,2,0)</f>
        <v>#N/A</v>
      </c>
      <c r="V636" s="37">
        <f>VLOOKUP(A:A,'[2]FA Clients Total'!$1:$1048576,3,0)</f>
        <v>42978</v>
      </c>
      <c r="W636" s="37">
        <f>VLOOKUP(A:A,'[2]FA Clients Total'!$1:$1048576,3,0)</f>
        <v>42978</v>
      </c>
    </row>
    <row r="637" spans="1:23" ht="23.25" hidden="1" customHeight="1" x14ac:dyDescent="0.25">
      <c r="A637" s="26">
        <f>Feuil1!$G637</f>
        <v>170659</v>
      </c>
      <c r="C637" s="7" t="s">
        <v>676</v>
      </c>
      <c r="D637" t="s">
        <v>677</v>
      </c>
      <c r="E637" t="s">
        <v>18</v>
      </c>
      <c r="G637" s="28">
        <v>170659</v>
      </c>
      <c r="H637" s="55">
        <v>350.7</v>
      </c>
      <c r="I637" s="5">
        <v>42965</v>
      </c>
      <c r="J637" s="1" t="s">
        <v>19</v>
      </c>
      <c r="K637" s="5">
        <v>42968</v>
      </c>
      <c r="L637" s="1" t="s">
        <v>19</v>
      </c>
      <c r="U637" s="33" t="e">
        <f>VLOOKUP(A:A,'[1]FA Clients Total'!$A$1:$IV$65536,2,0)</f>
        <v>#N/A</v>
      </c>
      <c r="V637" s="37">
        <f>VLOOKUP(A:A,'[2]FA Clients Total'!$1:$1048576,3,0)</f>
        <v>42968</v>
      </c>
      <c r="W637" s="37">
        <f>VLOOKUP(A:A,'[2]FA Clients Total'!$1:$1048576,3,0)</f>
        <v>42968</v>
      </c>
    </row>
    <row r="638" spans="1:23" ht="23.25" hidden="1" customHeight="1" x14ac:dyDescent="0.25">
      <c r="A638" s="26">
        <f>Feuil1!$G638</f>
        <v>170661</v>
      </c>
      <c r="C638" s="7" t="s">
        <v>678</v>
      </c>
      <c r="D638" t="s">
        <v>679</v>
      </c>
      <c r="E638" t="s">
        <v>103</v>
      </c>
      <c r="G638" s="28">
        <v>170661</v>
      </c>
      <c r="H638" s="55">
        <v>574.54999999999995</v>
      </c>
      <c r="I638" s="5">
        <v>42968</v>
      </c>
      <c r="J638" s="1" t="s">
        <v>19</v>
      </c>
      <c r="K638" s="5">
        <v>42969</v>
      </c>
      <c r="M638" s="1" t="s">
        <v>19</v>
      </c>
      <c r="N638" s="8" t="s">
        <v>683</v>
      </c>
      <c r="O638" s="8" t="s">
        <v>684</v>
      </c>
      <c r="U638" s="33" t="e">
        <f>VLOOKUP(A:A,'[1]FA Clients Total'!$A$1:$IV$65536,2,0)</f>
        <v>#N/A</v>
      </c>
      <c r="V638" s="37">
        <f>VLOOKUP(A:A,'[2]FA Clients Total'!$1:$1048576,3,0)</f>
        <v>42977</v>
      </c>
      <c r="W638" s="37">
        <f>VLOOKUP(A:A,'[2]FA Clients Total'!$1:$1048576,3,0)</f>
        <v>42977</v>
      </c>
    </row>
    <row r="639" spans="1:23" ht="23.25" hidden="1" customHeight="1" x14ac:dyDescent="0.25">
      <c r="A639" s="26">
        <f>Feuil1!$G639</f>
        <v>170663</v>
      </c>
      <c r="C639" s="7" t="s">
        <v>681</v>
      </c>
      <c r="D639" t="s">
        <v>682</v>
      </c>
      <c r="E639" t="s">
        <v>97</v>
      </c>
      <c r="G639" s="28">
        <v>170663</v>
      </c>
      <c r="H639" s="55">
        <v>204.75</v>
      </c>
      <c r="I639" s="5">
        <v>42968</v>
      </c>
      <c r="J639" s="1" t="s">
        <v>19</v>
      </c>
      <c r="K639" s="5">
        <v>42968</v>
      </c>
      <c r="U639" s="33" t="e">
        <f>VLOOKUP(A:A,'[1]FA Clients Total'!$A$1:$IV$65536,2,0)</f>
        <v>#N/A</v>
      </c>
      <c r="V639" s="37">
        <f>VLOOKUP(A:A,'[2]FA Clients Total'!$1:$1048576,3,0)</f>
        <v>42970</v>
      </c>
      <c r="W639" s="37">
        <f>VLOOKUP(A:A,'[2]FA Clients Total'!$1:$1048576,3,0)</f>
        <v>42970</v>
      </c>
    </row>
    <row r="640" spans="1:23" ht="23.25" hidden="1" customHeight="1" x14ac:dyDescent="0.25">
      <c r="A640" s="26">
        <f>Feuil1!$G640</f>
        <v>170668</v>
      </c>
      <c r="C640" s="7" t="s">
        <v>183</v>
      </c>
      <c r="D640" t="s">
        <v>254</v>
      </c>
      <c r="E640" t="s">
        <v>97</v>
      </c>
      <c r="G640" s="28">
        <v>170668</v>
      </c>
      <c r="H640" s="55">
        <v>2041.2</v>
      </c>
      <c r="I640" s="5">
        <v>42969</v>
      </c>
      <c r="J640" s="1" t="s">
        <v>19</v>
      </c>
      <c r="K640" s="5">
        <v>42969</v>
      </c>
      <c r="L640" s="1" t="s">
        <v>19</v>
      </c>
      <c r="P640" s="9">
        <v>42969</v>
      </c>
      <c r="U640" s="33" t="e">
        <f>VLOOKUP(A:A,'[1]FA Clients Total'!$A$1:$IV$65536,2,0)</f>
        <v>#N/A</v>
      </c>
      <c r="V640" s="37">
        <f>VLOOKUP(A:A,'[2]FA Clients Total'!$1:$1048576,3,0)</f>
        <v>42970</v>
      </c>
      <c r="W640" s="37">
        <f>VLOOKUP(A:A,'[2]FA Clients Total'!$1:$1048576,3,0)</f>
        <v>42970</v>
      </c>
    </row>
    <row r="641" spans="1:23" ht="23.25" customHeight="1" x14ac:dyDescent="0.25">
      <c r="A641" s="26">
        <f>Feuil1!$G641</f>
        <v>170658</v>
      </c>
      <c r="C641" s="7" t="s">
        <v>474</v>
      </c>
      <c r="D641" t="s">
        <v>685</v>
      </c>
      <c r="E641" t="s">
        <v>23</v>
      </c>
      <c r="G641" s="28">
        <v>170658</v>
      </c>
      <c r="H641" s="55">
        <v>288.45</v>
      </c>
      <c r="I641" s="5">
        <v>42965</v>
      </c>
      <c r="J641" s="1" t="s">
        <v>19</v>
      </c>
      <c r="K641" s="5">
        <v>42969</v>
      </c>
      <c r="L641" s="1" t="s">
        <v>20</v>
      </c>
      <c r="M641" s="1" t="s">
        <v>19</v>
      </c>
      <c r="N641" s="8" t="s">
        <v>686</v>
      </c>
      <c r="P641" s="8" t="s">
        <v>687</v>
      </c>
      <c r="U641" s="33" t="e">
        <f>VLOOKUP(A:A,'[1]FA Clients Total'!$A$1:$IV$65536,2,0)</f>
        <v>#N/A</v>
      </c>
      <c r="V641" s="37" t="e">
        <f>VLOOKUP(A:A,'[2]FA Clients Total'!$1:$1048576,3,0)</f>
        <v>#N/A</v>
      </c>
      <c r="W641" s="37" t="e">
        <f>VLOOKUP(A:A,'[2]FA Clients Total'!$1:$1048576,3,0)</f>
        <v>#N/A</v>
      </c>
    </row>
    <row r="642" spans="1:23" ht="23.25" hidden="1" customHeight="1" x14ac:dyDescent="0.25">
      <c r="A642" s="26">
        <f>Feuil1!$G642</f>
        <v>170669</v>
      </c>
      <c r="C642" s="7" t="s">
        <v>421</v>
      </c>
      <c r="D642" t="s">
        <v>688</v>
      </c>
      <c r="E642" t="s">
        <v>99</v>
      </c>
      <c r="G642" s="28">
        <v>170669</v>
      </c>
      <c r="H642" s="55">
        <v>289</v>
      </c>
      <c r="I642" s="5">
        <v>42969</v>
      </c>
      <c r="J642" s="1" t="s">
        <v>19</v>
      </c>
      <c r="K642" s="5">
        <v>42969</v>
      </c>
      <c r="M642" s="1" t="s">
        <v>19</v>
      </c>
      <c r="N642" s="8" t="s">
        <v>683</v>
      </c>
      <c r="P642" s="8" t="s">
        <v>684</v>
      </c>
      <c r="U642" s="33" t="e">
        <f>VLOOKUP(A:A,'[1]FA Clients Total'!$A$1:$IV$65536,2,0)</f>
        <v>#N/A</v>
      </c>
      <c r="V642" s="37">
        <f>VLOOKUP(A:A,'[2]FA Clients Total'!$1:$1048576,3,0)</f>
        <v>42979</v>
      </c>
      <c r="W642" s="37">
        <f>VLOOKUP(A:A,'[2]FA Clients Total'!$1:$1048576,3,0)</f>
        <v>42979</v>
      </c>
    </row>
    <row r="643" spans="1:23" ht="23.25" hidden="1" customHeight="1" x14ac:dyDescent="0.25">
      <c r="A643" s="26">
        <f>Feuil1!$G643</f>
        <v>170666</v>
      </c>
      <c r="C643" s="7" t="s">
        <v>128</v>
      </c>
      <c r="D643" t="s">
        <v>689</v>
      </c>
      <c r="E643" t="s">
        <v>18</v>
      </c>
      <c r="G643" s="28">
        <v>170666</v>
      </c>
      <c r="H643" s="55">
        <v>3917.65</v>
      </c>
      <c r="I643" s="5">
        <v>42969</v>
      </c>
      <c r="J643" s="1" t="s">
        <v>19</v>
      </c>
      <c r="K643" s="5">
        <v>42969</v>
      </c>
      <c r="L643" s="1" t="s">
        <v>20</v>
      </c>
      <c r="M643" s="1" t="s">
        <v>19</v>
      </c>
      <c r="N643" s="8" t="s">
        <v>686</v>
      </c>
      <c r="P643" s="8" t="s">
        <v>687</v>
      </c>
      <c r="U643" s="33" t="e">
        <f>VLOOKUP(A:A,'[1]FA Clients Total'!$A$1:$IV$65536,2,0)</f>
        <v>#N/A</v>
      </c>
      <c r="V643" s="37">
        <f>VLOOKUP(A:A,'[2]FA Clients Total'!$1:$1048576,3,0)</f>
        <v>42969</v>
      </c>
      <c r="W643" s="37">
        <f>VLOOKUP(A:A,'[2]FA Clients Total'!$1:$1048576,3,0)</f>
        <v>42969</v>
      </c>
    </row>
    <row r="644" spans="1:23" ht="23.25" hidden="1" customHeight="1" x14ac:dyDescent="0.25">
      <c r="A644" s="26">
        <f>Feuil1!$G644</f>
        <v>170670</v>
      </c>
      <c r="C644" s="7" t="s">
        <v>14</v>
      </c>
      <c r="D644" t="s">
        <v>506</v>
      </c>
      <c r="E644" t="s">
        <v>18</v>
      </c>
      <c r="G644" s="28">
        <v>170670</v>
      </c>
      <c r="H644" s="55">
        <v>3675</v>
      </c>
      <c r="I644" s="5">
        <v>42969</v>
      </c>
      <c r="J644" s="1" t="s">
        <v>19</v>
      </c>
      <c r="K644" s="5">
        <v>42969</v>
      </c>
      <c r="L644" s="1" t="s">
        <v>19</v>
      </c>
      <c r="U644" s="33" t="e">
        <f>VLOOKUP(A:A,'[1]FA Clients Total'!$A$1:$IV$65536,2,0)</f>
        <v>#N/A</v>
      </c>
      <c r="V644" s="37">
        <f>VLOOKUP(A:A,'[2]FA Clients Total'!$1:$1048576,3,0)</f>
        <v>42971</v>
      </c>
      <c r="W644" s="37">
        <f>VLOOKUP(A:A,'[2]FA Clients Total'!$1:$1048576,3,0)</f>
        <v>42971</v>
      </c>
    </row>
    <row r="645" spans="1:23" ht="23.25" customHeight="1" x14ac:dyDescent="0.25">
      <c r="A645" s="26" t="str">
        <f>Feuil1!$G645</f>
        <v>-</v>
      </c>
      <c r="C645" s="7" t="s">
        <v>690</v>
      </c>
      <c r="D645" t="s">
        <v>691</v>
      </c>
      <c r="E645" t="s">
        <v>103</v>
      </c>
      <c r="G645" s="28" t="s">
        <v>92</v>
      </c>
      <c r="H645" s="55">
        <v>6886.68</v>
      </c>
      <c r="I645" s="5">
        <v>42969</v>
      </c>
      <c r="K645" s="5"/>
      <c r="U645" s="33" t="e">
        <f>VLOOKUP(A:A,'[1]FA Clients Total'!$A$1:$IV$65536,2,0)</f>
        <v>#N/A</v>
      </c>
      <c r="V645" s="37" t="e">
        <f>VLOOKUP(A:A,'[2]FA Clients Total'!$1:$1048576,3,0)</f>
        <v>#N/A</v>
      </c>
      <c r="W645" s="37" t="e">
        <f>VLOOKUP(A:A,'[2]FA Clients Total'!$1:$1048576,3,0)</f>
        <v>#N/A</v>
      </c>
    </row>
    <row r="646" spans="1:23" ht="23.25" hidden="1" customHeight="1" x14ac:dyDescent="0.25">
      <c r="A646" s="26">
        <f>Feuil1!$G646</f>
        <v>170671</v>
      </c>
      <c r="C646" s="7" t="s">
        <v>92</v>
      </c>
      <c r="D646" t="s">
        <v>692</v>
      </c>
      <c r="E646" t="s">
        <v>609</v>
      </c>
      <c r="G646" s="28">
        <v>170671</v>
      </c>
      <c r="H646" s="55">
        <v>476.95</v>
      </c>
      <c r="I646" s="5">
        <v>42969</v>
      </c>
      <c r="J646" s="1" t="s">
        <v>19</v>
      </c>
      <c r="K646" s="5">
        <v>42969</v>
      </c>
      <c r="M646" s="1" t="s">
        <v>19</v>
      </c>
      <c r="P646" s="9">
        <v>42971</v>
      </c>
      <c r="U646" s="33" t="e">
        <f>VLOOKUP(A:A,'[1]FA Clients Total'!$A$1:$IV$65536,2,0)</f>
        <v>#N/A</v>
      </c>
      <c r="V646" s="37">
        <f>VLOOKUP(A:A,'[2]FA Clients Total'!$1:$1048576,3,0)</f>
        <v>42969</v>
      </c>
      <c r="W646" s="37">
        <f>VLOOKUP(A:A,'[2]FA Clients Total'!$1:$1048576,3,0)</f>
        <v>42969</v>
      </c>
    </row>
    <row r="647" spans="1:23" ht="23.25" hidden="1" customHeight="1" x14ac:dyDescent="0.25">
      <c r="A647" s="26">
        <f>Feuil1!$G647</f>
        <v>170672</v>
      </c>
      <c r="C647" s="7" t="s">
        <v>197</v>
      </c>
      <c r="D647" t="s">
        <v>693</v>
      </c>
      <c r="E647" t="s">
        <v>18</v>
      </c>
      <c r="G647" s="28">
        <v>170672</v>
      </c>
      <c r="H647" s="55">
        <v>390</v>
      </c>
      <c r="I647" s="5">
        <v>42970</v>
      </c>
      <c r="J647" s="1" t="s">
        <v>19</v>
      </c>
      <c r="K647" s="5">
        <v>42970</v>
      </c>
      <c r="L647" s="1" t="s">
        <v>19</v>
      </c>
      <c r="P647" s="9">
        <v>42970</v>
      </c>
      <c r="U647" s="33" t="e">
        <f>VLOOKUP(A:A,'[1]FA Clients Total'!$A$1:$IV$65536,2,0)</f>
        <v>#N/A</v>
      </c>
      <c r="V647" s="37">
        <f>VLOOKUP(A:A,'[2]FA Clients Total'!$1:$1048576,3,0)</f>
        <v>42970</v>
      </c>
      <c r="W647" s="37">
        <f>VLOOKUP(A:A,'[2]FA Clients Total'!$1:$1048576,3,0)</f>
        <v>42970</v>
      </c>
    </row>
    <row r="648" spans="1:23" ht="23.25" hidden="1" customHeight="1" x14ac:dyDescent="0.25">
      <c r="A648" s="26">
        <f>Feuil1!$G648</f>
        <v>170673</v>
      </c>
      <c r="C648" s="7" t="s">
        <v>695</v>
      </c>
      <c r="D648" t="s">
        <v>694</v>
      </c>
      <c r="E648" t="s">
        <v>97</v>
      </c>
      <c r="G648" s="28">
        <v>170673</v>
      </c>
      <c r="H648" s="55">
        <v>623.29999999999995</v>
      </c>
      <c r="I648" s="5">
        <v>42970</v>
      </c>
      <c r="J648" s="1" t="s">
        <v>19</v>
      </c>
      <c r="K648" s="5">
        <v>42970</v>
      </c>
      <c r="L648" s="1" t="s">
        <v>19</v>
      </c>
      <c r="U648" s="33" t="e">
        <f>VLOOKUP(A:A,'[1]FA Clients Total'!$A$1:$IV$65536,2,0)</f>
        <v>#N/A</v>
      </c>
      <c r="V648" s="37">
        <f>VLOOKUP(A:A,'[2]FA Clients Total'!$1:$1048576,3,0)</f>
        <v>42971</v>
      </c>
      <c r="W648" s="37">
        <f>VLOOKUP(A:A,'[2]FA Clients Total'!$1:$1048576,3,0)</f>
        <v>42971</v>
      </c>
    </row>
    <row r="649" spans="1:23" ht="23.25" hidden="1" customHeight="1" x14ac:dyDescent="0.25">
      <c r="A649" s="26">
        <f>Feuil1!$G649</f>
        <v>170674</v>
      </c>
      <c r="C649" s="7" t="s">
        <v>696</v>
      </c>
      <c r="D649" t="s">
        <v>697</v>
      </c>
      <c r="E649" t="s">
        <v>18</v>
      </c>
      <c r="G649" s="28">
        <v>170674</v>
      </c>
      <c r="H649" s="55">
        <v>51.75</v>
      </c>
      <c r="I649" s="5">
        <v>42970</v>
      </c>
      <c r="J649" s="1" t="s">
        <v>19</v>
      </c>
      <c r="K649" s="5">
        <v>42970</v>
      </c>
      <c r="U649" s="33" t="e">
        <f>VLOOKUP(A:A,'[1]FA Clients Total'!$A$1:$IV$65536,2,0)</f>
        <v>#N/A</v>
      </c>
      <c r="V649" s="37">
        <f>VLOOKUP(A:A,'[2]FA Clients Total'!$1:$1048576,3,0)</f>
        <v>42977</v>
      </c>
      <c r="W649" s="37">
        <f>VLOOKUP(A:A,'[2]FA Clients Total'!$1:$1048576,3,0)</f>
        <v>42977</v>
      </c>
    </row>
    <row r="650" spans="1:23" ht="23.25" hidden="1" customHeight="1" x14ac:dyDescent="0.25">
      <c r="A650" s="26">
        <f>Feuil1!$G650</f>
        <v>170675</v>
      </c>
      <c r="C650" s="7" t="s">
        <v>698</v>
      </c>
      <c r="D650" t="s">
        <v>699</v>
      </c>
      <c r="E650" t="s">
        <v>18</v>
      </c>
      <c r="G650" s="28">
        <v>170675</v>
      </c>
      <c r="H650" s="55">
        <v>564.6</v>
      </c>
      <c r="I650" s="5">
        <v>42970</v>
      </c>
      <c r="J650" s="1" t="s">
        <v>19</v>
      </c>
      <c r="K650" s="5">
        <v>42970</v>
      </c>
      <c r="L650" s="1" t="s">
        <v>19</v>
      </c>
      <c r="U650" s="33" t="e">
        <f>VLOOKUP(A:A,'[1]FA Clients Total'!$A$1:$IV$65536,2,0)</f>
        <v>#N/A</v>
      </c>
      <c r="V650" s="37">
        <f>VLOOKUP(A:A,'[2]FA Clients Total'!$1:$1048576,3,0)</f>
        <v>42971</v>
      </c>
      <c r="W650" s="37">
        <f>VLOOKUP(A:A,'[2]FA Clients Total'!$1:$1048576,3,0)</f>
        <v>42971</v>
      </c>
    </row>
    <row r="651" spans="1:23" ht="23.25" hidden="1" customHeight="1" x14ac:dyDescent="0.25">
      <c r="A651" s="26">
        <f>Feuil1!$G651</f>
        <v>170676</v>
      </c>
      <c r="C651" s="7" t="s">
        <v>217</v>
      </c>
      <c r="D651" t="s">
        <v>700</v>
      </c>
      <c r="E651" t="s">
        <v>18</v>
      </c>
      <c r="G651" s="28">
        <v>170676</v>
      </c>
      <c r="H651" s="55">
        <v>1499.95</v>
      </c>
      <c r="I651" s="5">
        <v>42970</v>
      </c>
      <c r="J651" s="1" t="s">
        <v>19</v>
      </c>
      <c r="K651" s="5">
        <v>42970</v>
      </c>
      <c r="L651" s="1" t="s">
        <v>19</v>
      </c>
      <c r="U651" s="33" t="e">
        <f>VLOOKUP(A:A,'[1]FA Clients Total'!$A$1:$IV$65536,2,0)</f>
        <v>#N/A</v>
      </c>
      <c r="V651" s="37">
        <f>VLOOKUP(A:A,'[2]FA Clients Total'!$1:$1048576,3,0)</f>
        <v>42978</v>
      </c>
      <c r="W651" s="37">
        <f>VLOOKUP(A:A,'[2]FA Clients Total'!$1:$1048576,3,0)</f>
        <v>42978</v>
      </c>
    </row>
    <row r="652" spans="1:23" ht="23.25" hidden="1" customHeight="1" x14ac:dyDescent="0.25">
      <c r="A652" s="26">
        <f>Feuil1!$G652</f>
        <v>170677</v>
      </c>
      <c r="C652" s="7" t="s">
        <v>105</v>
      </c>
      <c r="D652" t="s">
        <v>710</v>
      </c>
      <c r="E652" t="s">
        <v>97</v>
      </c>
      <c r="G652" s="28">
        <v>170677</v>
      </c>
      <c r="H652" s="55">
        <v>158.4</v>
      </c>
      <c r="I652" s="5">
        <v>42970</v>
      </c>
      <c r="J652" s="1" t="s">
        <v>19</v>
      </c>
      <c r="K652" s="5">
        <v>42970</v>
      </c>
      <c r="L652" s="1" t="s">
        <v>19</v>
      </c>
      <c r="P652" s="9">
        <v>42972</v>
      </c>
      <c r="U652" s="33" t="e">
        <f>VLOOKUP(A:A,'[1]FA Clients Total'!$A$1:$IV$65536,2,0)</f>
        <v>#N/A</v>
      </c>
      <c r="V652" s="37">
        <f>VLOOKUP(A:A,'[2]FA Clients Total'!$1:$1048576,3,0)</f>
        <v>42971</v>
      </c>
      <c r="W652" s="37">
        <f>VLOOKUP(A:A,'[2]FA Clients Total'!$1:$1048576,3,0)</f>
        <v>42971</v>
      </c>
    </row>
    <row r="653" spans="1:23" ht="23.25" hidden="1" customHeight="1" x14ac:dyDescent="0.25">
      <c r="A653" s="26">
        <f>Feuil1!$G653</f>
        <v>170678</v>
      </c>
      <c r="C653" s="7" t="s">
        <v>61</v>
      </c>
      <c r="D653" t="s">
        <v>431</v>
      </c>
      <c r="E653" t="s">
        <v>18</v>
      </c>
      <c r="G653" s="28">
        <v>170678</v>
      </c>
      <c r="H653" s="55">
        <v>680.4</v>
      </c>
      <c r="I653" s="5">
        <v>42971</v>
      </c>
      <c r="J653" s="1" t="s">
        <v>19</v>
      </c>
      <c r="K653" s="5">
        <v>42971</v>
      </c>
      <c r="L653" s="1" t="s">
        <v>19</v>
      </c>
      <c r="P653" s="9">
        <v>42972</v>
      </c>
      <c r="U653" s="33" t="e">
        <f>VLOOKUP(A:A,'[1]FA Clients Total'!$A$1:$IV$65536,2,0)</f>
        <v>#N/A</v>
      </c>
      <c r="V653" s="37">
        <f>VLOOKUP(A:A,'[2]FA Clients Total'!$1:$1048576,3,0)</f>
        <v>42971</v>
      </c>
      <c r="W653" s="37">
        <f>VLOOKUP(A:A,'[2]FA Clients Total'!$1:$1048576,3,0)</f>
        <v>42971</v>
      </c>
    </row>
    <row r="654" spans="1:23" ht="23.25" hidden="1" customHeight="1" x14ac:dyDescent="0.25">
      <c r="A654" s="26">
        <f>Feuil1!$G654</f>
        <v>170679</v>
      </c>
      <c r="C654" s="7" t="s">
        <v>558</v>
      </c>
      <c r="D654" t="s">
        <v>711</v>
      </c>
      <c r="E654" t="s">
        <v>18</v>
      </c>
      <c r="G654" s="28">
        <v>170679</v>
      </c>
      <c r="H654" s="55">
        <v>677.4</v>
      </c>
      <c r="I654" s="5">
        <v>42971</v>
      </c>
      <c r="J654" s="1" t="s">
        <v>19</v>
      </c>
      <c r="K654" s="5">
        <v>42971</v>
      </c>
      <c r="L654" s="1" t="s">
        <v>19</v>
      </c>
      <c r="P654" s="9">
        <v>42976</v>
      </c>
      <c r="U654" s="33" t="e">
        <f>VLOOKUP(A:A,'[1]FA Clients Total'!$A$1:$IV$65536,2,0)</f>
        <v>#N/A</v>
      </c>
      <c r="V654" s="37">
        <f>VLOOKUP(A:A,'[2]FA Clients Total'!$1:$1048576,3,0)</f>
        <v>42976</v>
      </c>
      <c r="W654" s="37">
        <f>VLOOKUP(A:A,'[2]FA Clients Total'!$1:$1048576,3,0)</f>
        <v>42976</v>
      </c>
    </row>
    <row r="655" spans="1:23" ht="23.25" hidden="1" customHeight="1" x14ac:dyDescent="0.25">
      <c r="A655" s="26">
        <f>Feuil1!$G655</f>
        <v>170681</v>
      </c>
      <c r="C655" s="7" t="s">
        <v>61</v>
      </c>
      <c r="D655" t="s">
        <v>431</v>
      </c>
      <c r="E655" t="s">
        <v>18</v>
      </c>
      <c r="G655" s="28">
        <v>170681</v>
      </c>
      <c r="H655" s="55">
        <v>429</v>
      </c>
      <c r="I655" s="5">
        <v>42971</v>
      </c>
      <c r="J655" s="1" t="s">
        <v>19</v>
      </c>
      <c r="K655" s="5">
        <v>42971</v>
      </c>
      <c r="M655" s="1" t="s">
        <v>19</v>
      </c>
      <c r="P655" s="8" t="s">
        <v>712</v>
      </c>
      <c r="U655" s="33" t="e">
        <f>VLOOKUP(A:A,'[1]FA Clients Total'!$A$1:$IV$65536,2,0)</f>
        <v>#N/A</v>
      </c>
      <c r="V655" s="37">
        <f>VLOOKUP(A:A,'[2]FA Clients Total'!$1:$1048576,3,0)</f>
        <v>42977</v>
      </c>
      <c r="W655" s="37">
        <f>VLOOKUP(A:A,'[2]FA Clients Total'!$1:$1048576,3,0)</f>
        <v>42977</v>
      </c>
    </row>
    <row r="656" spans="1:23" ht="23.25" hidden="1" customHeight="1" x14ac:dyDescent="0.25">
      <c r="A656" s="26">
        <f>Feuil1!$G656</f>
        <v>170682</v>
      </c>
      <c r="C656" s="7" t="s">
        <v>171</v>
      </c>
      <c r="D656" t="s">
        <v>586</v>
      </c>
      <c r="E656" t="s">
        <v>18</v>
      </c>
      <c r="G656" s="28">
        <v>170682</v>
      </c>
      <c r="H656" s="55">
        <v>750.3</v>
      </c>
      <c r="I656" s="5">
        <v>42971</v>
      </c>
      <c r="J656" s="1" t="s">
        <v>19</v>
      </c>
      <c r="K656" s="5"/>
      <c r="U656" s="33" t="e">
        <f>VLOOKUP(A:A,'[1]FA Clients Total'!$A$1:$IV$65536,2,0)</f>
        <v>#N/A</v>
      </c>
      <c r="V656" s="37">
        <f>VLOOKUP(A:A,'[2]FA Clients Total'!$1:$1048576,3,0)</f>
        <v>42979</v>
      </c>
      <c r="W656" s="37">
        <f>VLOOKUP(A:A,'[2]FA Clients Total'!$1:$1048576,3,0)</f>
        <v>42979</v>
      </c>
    </row>
    <row r="657" spans="1:23" ht="23.25" hidden="1" customHeight="1" x14ac:dyDescent="0.25">
      <c r="A657" s="26">
        <f>Feuil1!$G657</f>
        <v>170683</v>
      </c>
      <c r="C657" s="7" t="s">
        <v>80</v>
      </c>
      <c r="E657" t="s">
        <v>18</v>
      </c>
      <c r="G657" s="28">
        <v>170683</v>
      </c>
      <c r="H657" s="55">
        <v>153.6</v>
      </c>
      <c r="I657" s="5">
        <v>42971</v>
      </c>
      <c r="J657" s="1" t="s">
        <v>19</v>
      </c>
      <c r="K657" s="5">
        <v>42971</v>
      </c>
      <c r="L657" s="1" t="s">
        <v>19</v>
      </c>
      <c r="P657" s="9">
        <v>42972</v>
      </c>
      <c r="U657" s="33" t="e">
        <f>VLOOKUP(A:A,'[1]FA Clients Total'!$A$1:$IV$65536,2,0)</f>
        <v>#N/A</v>
      </c>
      <c r="V657" s="37">
        <f>VLOOKUP(A:A,'[2]FA Clients Total'!$1:$1048576,3,0)</f>
        <v>42972</v>
      </c>
      <c r="W657" s="37">
        <f>VLOOKUP(A:A,'[2]FA Clients Total'!$1:$1048576,3,0)</f>
        <v>42972</v>
      </c>
    </row>
    <row r="658" spans="1:23" ht="23.25" hidden="1" customHeight="1" x14ac:dyDescent="0.25">
      <c r="A658" s="26">
        <f>Feuil1!$G658</f>
        <v>170684</v>
      </c>
      <c r="C658" s="7" t="s">
        <v>61</v>
      </c>
      <c r="D658" t="s">
        <v>431</v>
      </c>
      <c r="E658" t="s">
        <v>18</v>
      </c>
      <c r="G658" s="28">
        <v>170684</v>
      </c>
      <c r="H658" s="55">
        <v>100.8</v>
      </c>
      <c r="I658" s="5">
        <v>42971</v>
      </c>
      <c r="J658" s="1" t="s">
        <v>19</v>
      </c>
      <c r="K658" s="5">
        <v>42971</v>
      </c>
      <c r="L658" s="1" t="s">
        <v>19</v>
      </c>
      <c r="P658" s="9">
        <v>42972</v>
      </c>
      <c r="U658" s="33" t="e">
        <f>VLOOKUP(A:A,'[1]FA Clients Total'!$A$1:$IV$65536,2,0)</f>
        <v>#N/A</v>
      </c>
      <c r="V658" s="37">
        <f>VLOOKUP(A:A,'[2]FA Clients Total'!$1:$1048576,3,0)</f>
        <v>42971</v>
      </c>
      <c r="W658" s="37">
        <f>VLOOKUP(A:A,'[2]FA Clients Total'!$1:$1048576,3,0)</f>
        <v>42971</v>
      </c>
    </row>
    <row r="659" spans="1:23" ht="23.25" hidden="1" customHeight="1" x14ac:dyDescent="0.25">
      <c r="A659" s="26">
        <f>Feuil1!$G659</f>
        <v>170685</v>
      </c>
      <c r="C659" s="7" t="s">
        <v>153</v>
      </c>
      <c r="E659" t="s">
        <v>99</v>
      </c>
      <c r="G659" s="28">
        <v>170685</v>
      </c>
      <c r="H659" s="55">
        <v>158.4</v>
      </c>
      <c r="I659" s="5">
        <v>42972</v>
      </c>
      <c r="J659" s="1" t="s">
        <v>19</v>
      </c>
      <c r="K659" s="5">
        <v>42972</v>
      </c>
      <c r="L659" s="1" t="s">
        <v>19</v>
      </c>
      <c r="P659" s="9">
        <v>42972</v>
      </c>
      <c r="U659" s="33" t="e">
        <f>VLOOKUP(A:A,'[1]FA Clients Total'!$A$1:$IV$65536,2,0)</f>
        <v>#N/A</v>
      </c>
      <c r="V659" s="37">
        <f>VLOOKUP(A:A,'[2]FA Clients Total'!$1:$1048576,3,0)</f>
        <v>42972</v>
      </c>
      <c r="W659" s="37">
        <f>VLOOKUP(A:A,'[2]FA Clients Total'!$1:$1048576,3,0)</f>
        <v>42972</v>
      </c>
    </row>
    <row r="660" spans="1:23" ht="23.25" hidden="1" customHeight="1" x14ac:dyDescent="0.25">
      <c r="A660" s="26">
        <f>Feuil1!$G660</f>
        <v>170687</v>
      </c>
      <c r="C660" s="7" t="s">
        <v>713</v>
      </c>
      <c r="E660" t="s">
        <v>18</v>
      </c>
      <c r="G660" s="28">
        <v>170687</v>
      </c>
      <c r="H660" s="55">
        <v>537.29999999999995</v>
      </c>
      <c r="I660" s="5">
        <v>42972</v>
      </c>
      <c r="J660" s="1" t="s">
        <v>19</v>
      </c>
      <c r="K660" s="5">
        <v>42972</v>
      </c>
      <c r="L660" s="1" t="s">
        <v>19</v>
      </c>
      <c r="P660" s="9">
        <v>42972</v>
      </c>
      <c r="U660" s="33" t="e">
        <f>VLOOKUP(A:A,'[1]FA Clients Total'!$A$1:$IV$65536,2,0)</f>
        <v>#N/A</v>
      </c>
      <c r="V660" s="37">
        <f>VLOOKUP(A:A,'[2]FA Clients Total'!$1:$1048576,3,0)</f>
        <v>42972</v>
      </c>
      <c r="W660" s="37">
        <f>VLOOKUP(A:A,'[2]FA Clients Total'!$1:$1048576,3,0)</f>
        <v>42972</v>
      </c>
    </row>
    <row r="661" spans="1:23" ht="23.25" customHeight="1" x14ac:dyDescent="0.25">
      <c r="A661" s="26">
        <f>Feuil1!$G661</f>
        <v>170686</v>
      </c>
      <c r="C661" s="7" t="s">
        <v>714</v>
      </c>
      <c r="E661" t="s">
        <v>48</v>
      </c>
      <c r="G661" s="28">
        <v>170686</v>
      </c>
      <c r="H661" s="55">
        <v>7143</v>
      </c>
      <c r="I661" s="5">
        <v>42972</v>
      </c>
      <c r="K661" s="5"/>
      <c r="U661" s="33" t="e">
        <f>VLOOKUP(A:A,'[1]FA Clients Total'!$A$1:$IV$65536,2,0)</f>
        <v>#N/A</v>
      </c>
      <c r="V661" s="37" t="e">
        <f>VLOOKUP(A:A,'[2]FA Clients Total'!$1:$1048576,3,0)</f>
        <v>#N/A</v>
      </c>
      <c r="W661" s="37" t="e">
        <f>VLOOKUP(A:A,'[2]FA Clients Total'!$1:$1048576,3,0)</f>
        <v>#N/A</v>
      </c>
    </row>
    <row r="662" spans="1:23" ht="23.25" hidden="1" customHeight="1" x14ac:dyDescent="0.25">
      <c r="A662" s="26">
        <f>Feuil1!$G662</f>
        <v>170688</v>
      </c>
      <c r="C662" s="7" t="s">
        <v>235</v>
      </c>
      <c r="D662" t="s">
        <v>196</v>
      </c>
      <c r="E662" t="s">
        <v>18</v>
      </c>
      <c r="G662" s="28">
        <v>170688</v>
      </c>
      <c r="H662" s="55">
        <v>117</v>
      </c>
      <c r="I662" s="5">
        <v>42972</v>
      </c>
      <c r="J662" s="1" t="s">
        <v>19</v>
      </c>
      <c r="K662" s="5">
        <v>42972</v>
      </c>
      <c r="L662" s="1" t="s">
        <v>19</v>
      </c>
      <c r="P662" s="9">
        <v>42972</v>
      </c>
      <c r="U662" s="33" t="e">
        <f>VLOOKUP(A:A,'[1]FA Clients Total'!$A$1:$IV$65536,2,0)</f>
        <v>#N/A</v>
      </c>
      <c r="V662" s="37">
        <f>VLOOKUP(A:A,'[2]FA Clients Total'!$1:$1048576,3,0)</f>
        <v>42972</v>
      </c>
      <c r="W662" s="37">
        <f>VLOOKUP(A:A,'[2]FA Clients Total'!$1:$1048576,3,0)</f>
        <v>42972</v>
      </c>
    </row>
    <row r="663" spans="1:23" ht="23.25" hidden="1" customHeight="1" x14ac:dyDescent="0.25">
      <c r="A663" s="26">
        <f>Feuil1!$G663</f>
        <v>170690</v>
      </c>
      <c r="C663" s="7" t="s">
        <v>637</v>
      </c>
      <c r="E663" t="s">
        <v>18</v>
      </c>
      <c r="G663" s="28">
        <v>170690</v>
      </c>
      <c r="H663" s="55">
        <v>1047.3499999999999</v>
      </c>
      <c r="I663" s="5">
        <v>42972</v>
      </c>
      <c r="J663" s="1" t="s">
        <v>19</v>
      </c>
      <c r="K663" s="5">
        <v>42972</v>
      </c>
      <c r="L663" s="1" t="s">
        <v>20</v>
      </c>
      <c r="M663" s="1" t="s">
        <v>19</v>
      </c>
      <c r="U663" s="33" t="e">
        <f>VLOOKUP(A:A,'[1]FA Clients Total'!$A$1:$IV$65536,2,0)</f>
        <v>#N/A</v>
      </c>
      <c r="V663" s="37">
        <f>VLOOKUP(A:A,'[2]FA Clients Total'!$1:$1048576,3,0)</f>
        <v>42979</v>
      </c>
      <c r="W663" s="37">
        <f>VLOOKUP(A:A,'[2]FA Clients Total'!$1:$1048576,3,0)</f>
        <v>42979</v>
      </c>
    </row>
    <row r="664" spans="1:23" ht="23.25" hidden="1" customHeight="1" x14ac:dyDescent="0.25">
      <c r="A664" s="26">
        <f>Feuil1!$G664</f>
        <v>170691</v>
      </c>
      <c r="C664" s="7" t="s">
        <v>715</v>
      </c>
      <c r="E664" t="s">
        <v>18</v>
      </c>
      <c r="G664" s="28">
        <v>170691</v>
      </c>
      <c r="H664" s="55">
        <v>1047.3499999999999</v>
      </c>
      <c r="I664" s="5">
        <v>42972</v>
      </c>
      <c r="J664" s="1" t="s">
        <v>19</v>
      </c>
      <c r="K664" s="5">
        <v>42972</v>
      </c>
      <c r="L664" s="1" t="s">
        <v>19</v>
      </c>
      <c r="U664" s="33" t="e">
        <f>VLOOKUP(A:A,'[1]FA Clients Total'!$A$1:$IV$65536,2,0)</f>
        <v>#N/A</v>
      </c>
      <c r="V664" s="37">
        <f>VLOOKUP(A:A,'[2]FA Clients Total'!$1:$1048576,3,0)</f>
        <v>42979</v>
      </c>
      <c r="W664" s="37">
        <f>VLOOKUP(A:A,'[2]FA Clients Total'!$1:$1048576,3,0)</f>
        <v>42979</v>
      </c>
    </row>
    <row r="665" spans="1:23" ht="23.25" customHeight="1" x14ac:dyDescent="0.25">
      <c r="A665" s="26">
        <f>Feuil1!$G665</f>
        <v>170692</v>
      </c>
      <c r="C665" s="7" t="s">
        <v>623</v>
      </c>
      <c r="E665" t="s">
        <v>97</v>
      </c>
      <c r="G665" s="28">
        <v>170692</v>
      </c>
      <c r="H665" s="55">
        <v>742.5</v>
      </c>
      <c r="I665" s="5">
        <v>42975</v>
      </c>
      <c r="J665" s="1" t="s">
        <v>19</v>
      </c>
      <c r="K665" s="5">
        <v>42975</v>
      </c>
      <c r="M665" s="1" t="s">
        <v>19</v>
      </c>
      <c r="P665" s="8" t="s">
        <v>716</v>
      </c>
      <c r="U665" s="33" t="e">
        <f>VLOOKUP(A:A,'[1]FA Clients Total'!$A$1:$IV$65536,2,0)</f>
        <v>#N/A</v>
      </c>
      <c r="V665" s="37" t="e">
        <f>VLOOKUP(A:A,'[2]FA Clients Total'!$1:$1048576,3,0)</f>
        <v>#N/A</v>
      </c>
      <c r="W665" s="37" t="e">
        <f>VLOOKUP(A:A,'[2]FA Clients Total'!$1:$1048576,3,0)</f>
        <v>#N/A</v>
      </c>
    </row>
    <row r="666" spans="1:23" ht="23.25" hidden="1" customHeight="1" x14ac:dyDescent="0.25">
      <c r="A666" s="26">
        <f>Feuil1!$G666</f>
        <v>170694</v>
      </c>
      <c r="C666" s="7" t="s">
        <v>717</v>
      </c>
      <c r="E666" t="s">
        <v>97</v>
      </c>
      <c r="G666" s="28">
        <v>170694</v>
      </c>
      <c r="H666" s="55">
        <v>1224.7</v>
      </c>
      <c r="I666" s="5">
        <v>42955</v>
      </c>
      <c r="J666" s="1" t="s">
        <v>19</v>
      </c>
      <c r="K666" s="5">
        <v>42975</v>
      </c>
      <c r="P666" s="9">
        <v>42976</v>
      </c>
      <c r="U666" s="33" t="e">
        <f>VLOOKUP(A:A,'[1]FA Clients Total'!$A$1:$IV$65536,2,0)</f>
        <v>#N/A</v>
      </c>
      <c r="V666" s="37">
        <f>VLOOKUP(A:A,'[2]FA Clients Total'!$1:$1048576,3,0)</f>
        <v>42976</v>
      </c>
      <c r="W666" s="37">
        <f>VLOOKUP(A:A,'[2]FA Clients Total'!$1:$1048576,3,0)</f>
        <v>42976</v>
      </c>
    </row>
    <row r="667" spans="1:23" ht="23.25" hidden="1" customHeight="1" x14ac:dyDescent="0.25">
      <c r="A667" s="26">
        <f>Feuil1!$G667</f>
        <v>170662</v>
      </c>
      <c r="C667" s="7" t="s">
        <v>627</v>
      </c>
      <c r="D667" t="s">
        <v>680</v>
      </c>
      <c r="E667" t="s">
        <v>18</v>
      </c>
      <c r="G667" s="28">
        <v>170662</v>
      </c>
      <c r="H667" s="55">
        <v>680.4</v>
      </c>
      <c r="I667" s="5">
        <v>42968</v>
      </c>
      <c r="J667" s="1" t="s">
        <v>19</v>
      </c>
      <c r="K667" s="5">
        <v>42968</v>
      </c>
      <c r="L667" s="1" t="s">
        <v>124</v>
      </c>
      <c r="P667" s="9">
        <v>42976</v>
      </c>
      <c r="U667" s="33" t="e">
        <f>VLOOKUP(A:A,'[1]FA Clients Total'!$A$1:$IV$65536,2,0)</f>
        <v>#N/A</v>
      </c>
      <c r="V667" s="37">
        <f>VLOOKUP(A:A,'[2]FA Clients Total'!$1:$1048576,3,0)</f>
        <v>42997</v>
      </c>
      <c r="W667" s="37">
        <f>VLOOKUP(A:A,'[2]FA Clients Total'!$1:$1048576,3,0)</f>
        <v>42997</v>
      </c>
    </row>
    <row r="668" spans="1:23" ht="23.25" hidden="1" customHeight="1" x14ac:dyDescent="0.25">
      <c r="A668" s="26">
        <f>Feuil1!$G668</f>
        <v>170695</v>
      </c>
      <c r="C668" s="7" t="s">
        <v>281</v>
      </c>
      <c r="D668" t="s">
        <v>718</v>
      </c>
      <c r="E668" t="s">
        <v>97</v>
      </c>
      <c r="G668" s="28">
        <v>170695</v>
      </c>
      <c r="H668" s="55">
        <v>549.45000000000005</v>
      </c>
      <c r="I668" s="5">
        <v>42976</v>
      </c>
      <c r="J668" s="1" t="s">
        <v>19</v>
      </c>
      <c r="K668" s="5">
        <v>42976</v>
      </c>
      <c r="L668" s="1" t="s">
        <v>19</v>
      </c>
      <c r="P668" s="9"/>
      <c r="U668" s="33" t="e">
        <f>VLOOKUP(A:A,'[1]FA Clients Total'!$A$1:$IV$65536,2,0)</f>
        <v>#N/A</v>
      </c>
      <c r="V668" s="37">
        <f>VLOOKUP(A:A,'[2]FA Clients Total'!$1:$1048576,3,0)</f>
        <v>42977</v>
      </c>
      <c r="W668" s="37">
        <f>VLOOKUP(A:A,'[2]FA Clients Total'!$1:$1048576,3,0)</f>
        <v>42977</v>
      </c>
    </row>
    <row r="669" spans="1:23" ht="23.25" hidden="1" customHeight="1" x14ac:dyDescent="0.25">
      <c r="A669" s="26">
        <f>Feuil1!$G669</f>
        <v>170693</v>
      </c>
      <c r="C669" s="54"/>
      <c r="D669" s="7" t="s">
        <v>722</v>
      </c>
      <c r="E669" t="s">
        <v>18</v>
      </c>
      <c r="G669" s="28">
        <v>170693</v>
      </c>
      <c r="H669" s="55">
        <v>42.7</v>
      </c>
      <c r="I669" s="5">
        <v>42977</v>
      </c>
      <c r="J669" s="5" t="s">
        <v>19</v>
      </c>
      <c r="K669" s="5">
        <v>42977</v>
      </c>
      <c r="L669" s="5" t="s">
        <v>19</v>
      </c>
      <c r="P669" s="9">
        <v>42978</v>
      </c>
      <c r="U669" s="33" t="e">
        <f>VLOOKUP(A:A,'[1]FA Clients Total'!$A$1:$IV$65536,2,0)</f>
        <v>#N/A</v>
      </c>
      <c r="V669" s="37">
        <f>VLOOKUP(A:A,'[2]FA Clients Total'!$1:$1048576,3,0)</f>
        <v>42977</v>
      </c>
      <c r="W669" s="37">
        <f>VLOOKUP(A:A,'[2]FA Clients Total'!$1:$1048576,3,0)</f>
        <v>42977</v>
      </c>
    </row>
    <row r="670" spans="1:23" ht="23.25" customHeight="1" x14ac:dyDescent="0.25">
      <c r="A670" s="26">
        <f>Feuil1!$G670</f>
        <v>170700</v>
      </c>
      <c r="C670" s="54" t="s">
        <v>245</v>
      </c>
      <c r="D670" s="7"/>
      <c r="E670" t="s">
        <v>18</v>
      </c>
      <c r="G670" s="28">
        <v>170700</v>
      </c>
      <c r="H670" s="55">
        <v>18859.95</v>
      </c>
      <c r="I670" s="5">
        <v>42977</v>
      </c>
      <c r="J670" s="5" t="s">
        <v>19</v>
      </c>
      <c r="K670" s="5">
        <v>42977</v>
      </c>
      <c r="L670" s="5"/>
      <c r="P670" s="9"/>
      <c r="U670" s="33" t="e">
        <f>VLOOKUP(A:A,'[1]FA Clients Total'!$A$1:$IV$65536,2,0)</f>
        <v>#N/A</v>
      </c>
      <c r="V670" s="37" t="e">
        <f>VLOOKUP(A:A,'[2]FA Clients Total'!$1:$1048576,3,0)</f>
        <v>#N/A</v>
      </c>
      <c r="W670" s="37" t="e">
        <f>VLOOKUP(A:A,'[2]FA Clients Total'!$1:$1048576,3,0)</f>
        <v>#N/A</v>
      </c>
    </row>
    <row r="671" spans="1:23" ht="23.25" hidden="1" customHeight="1" x14ac:dyDescent="0.25">
      <c r="A671" s="26">
        <f>Feuil1!$G671</f>
        <v>170699</v>
      </c>
      <c r="C671" s="54" t="s">
        <v>723</v>
      </c>
      <c r="D671" s="7"/>
      <c r="E671" t="s">
        <v>97</v>
      </c>
      <c r="G671" s="28">
        <v>170699</v>
      </c>
      <c r="H671" s="55">
        <v>41.4</v>
      </c>
      <c r="I671" s="5">
        <v>42977</v>
      </c>
      <c r="J671" s="5" t="s">
        <v>19</v>
      </c>
      <c r="K671" s="5">
        <v>42977</v>
      </c>
      <c r="L671" s="5" t="s">
        <v>19</v>
      </c>
      <c r="P671" s="9">
        <v>42978</v>
      </c>
      <c r="U671" s="33" t="e">
        <f>VLOOKUP(A:A,'[1]FA Clients Total'!$A$1:$IV$65536,2,0)</f>
        <v>#N/A</v>
      </c>
      <c r="V671" s="37">
        <f>VLOOKUP(A:A,'[2]FA Clients Total'!$1:$1048576,3,0)</f>
        <v>42977</v>
      </c>
      <c r="W671" s="37">
        <f>VLOOKUP(A:A,'[2]FA Clients Total'!$1:$1048576,3,0)</f>
        <v>42977</v>
      </c>
    </row>
    <row r="672" spans="1:23" ht="23.25" hidden="1" customHeight="1" x14ac:dyDescent="0.25">
      <c r="A672" s="26">
        <f>Feuil1!$G672</f>
        <v>170629</v>
      </c>
      <c r="C672" s="54" t="s">
        <v>361</v>
      </c>
      <c r="D672" s="7" t="s">
        <v>724</v>
      </c>
      <c r="E672" t="s">
        <v>18</v>
      </c>
      <c r="G672" s="28">
        <v>170629</v>
      </c>
      <c r="H672" s="55">
        <v>3035.5</v>
      </c>
      <c r="I672" s="5">
        <v>42977</v>
      </c>
      <c r="J672" s="5" t="s">
        <v>19</v>
      </c>
      <c r="K672" s="5">
        <v>42977</v>
      </c>
      <c r="L672" s="5" t="s">
        <v>19</v>
      </c>
      <c r="P672" s="9"/>
      <c r="U672" s="33" t="e">
        <f>VLOOKUP(A:A,'[1]FA Clients Total'!$A$1:$IV$65536,2,0)</f>
        <v>#N/A</v>
      </c>
      <c r="V672" s="37">
        <f>VLOOKUP(A:A,'[2]FA Clients Total'!$1:$1048576,3,0)</f>
        <v>42989</v>
      </c>
      <c r="W672" s="37">
        <f>VLOOKUP(A:A,'[2]FA Clients Total'!$1:$1048576,3,0)</f>
        <v>42989</v>
      </c>
    </row>
    <row r="673" spans="1:23" ht="23.25" hidden="1" customHeight="1" x14ac:dyDescent="0.25">
      <c r="A673" s="26" t="e">
        <f>Feuil1!#REF!</f>
        <v>#REF!</v>
      </c>
      <c r="B673" s="48" t="s">
        <v>228</v>
      </c>
      <c r="C673" s="54" t="s">
        <v>34</v>
      </c>
      <c r="D673" s="7" t="s">
        <v>673</v>
      </c>
      <c r="E673" t="s">
        <v>18</v>
      </c>
      <c r="G673" s="28">
        <v>170706</v>
      </c>
      <c r="H673" s="55">
        <v>5731.6</v>
      </c>
      <c r="I673" s="5">
        <v>42978</v>
      </c>
      <c r="J673" s="5" t="s">
        <v>19</v>
      </c>
      <c r="K673" s="5">
        <v>42978</v>
      </c>
      <c r="L673" s="5"/>
      <c r="P673" s="9"/>
      <c r="U673" s="33" t="e">
        <f>VLOOKUP(A:A,'[1]FA Clients Total'!$A$1:$IV$65536,2,0)</f>
        <v>#REF!</v>
      </c>
      <c r="V673" s="37" t="e">
        <f>VLOOKUP(A:A,'[2]FA Clients Total'!$1:$1048576,3,0)</f>
        <v>#REF!</v>
      </c>
      <c r="W673" s="37" t="e">
        <f>VLOOKUP(A:A,'[2]FA Clients Total'!$1:$1048576,3,0)</f>
        <v>#REF!</v>
      </c>
    </row>
    <row r="674" spans="1:23" ht="23.25" hidden="1" customHeight="1" x14ac:dyDescent="0.25">
      <c r="A674" s="26">
        <f>Feuil1!$G674</f>
        <v>170701</v>
      </c>
      <c r="C674" s="54"/>
      <c r="D674" s="7" t="s">
        <v>725</v>
      </c>
      <c r="E674" t="s">
        <v>97</v>
      </c>
      <c r="G674" s="28">
        <v>170701</v>
      </c>
      <c r="H674" s="55">
        <v>29</v>
      </c>
      <c r="I674" s="5">
        <v>42978</v>
      </c>
      <c r="J674" s="5" t="s">
        <v>19</v>
      </c>
      <c r="K674" s="5">
        <v>42978</v>
      </c>
      <c r="L674" s="5"/>
      <c r="M674" s="1" t="s">
        <v>19</v>
      </c>
      <c r="N674" s="9">
        <v>42979</v>
      </c>
      <c r="P674" s="9">
        <v>42979</v>
      </c>
      <c r="U674" s="33" t="e">
        <f>VLOOKUP(A:A,'[1]FA Clients Total'!$A$1:$IV$65536,2,0)</f>
        <v>#N/A</v>
      </c>
      <c r="V674" s="37">
        <f>VLOOKUP(A:A,'[2]FA Clients Total'!$1:$1048576,3,0)</f>
        <v>42979</v>
      </c>
      <c r="W674" s="37">
        <f>VLOOKUP(A:A,'[2]FA Clients Total'!$1:$1048576,3,0)</f>
        <v>42979</v>
      </c>
    </row>
    <row r="675" spans="1:23" ht="23.25" customHeight="1" x14ac:dyDescent="0.25">
      <c r="A675" s="26">
        <f>Feuil1!$G675</f>
        <v>170702</v>
      </c>
      <c r="C675" s="54" t="s">
        <v>726</v>
      </c>
      <c r="D675" s="7" t="s">
        <v>727</v>
      </c>
      <c r="E675" t="s">
        <v>103</v>
      </c>
      <c r="G675" s="28">
        <v>170702</v>
      </c>
      <c r="H675" s="55">
        <v>9068.65</v>
      </c>
      <c r="I675" s="5">
        <v>42978</v>
      </c>
      <c r="J675" s="5"/>
      <c r="K675" s="5"/>
      <c r="L675" s="5"/>
      <c r="P675" s="9"/>
      <c r="U675" s="33" t="e">
        <f>VLOOKUP(A:A,'[1]FA Clients Total'!$A$1:$IV$65536,2,0)</f>
        <v>#N/A</v>
      </c>
      <c r="V675" s="37" t="e">
        <f>VLOOKUP(A:A,'[2]FA Clients Total'!$1:$1048576,3,0)</f>
        <v>#N/A</v>
      </c>
      <c r="W675" s="37" t="e">
        <f>VLOOKUP(A:A,'[2]FA Clients Total'!$1:$1048576,3,0)</f>
        <v>#N/A</v>
      </c>
    </row>
    <row r="676" spans="1:23" ht="23.25" hidden="1" customHeight="1" x14ac:dyDescent="0.25">
      <c r="A676" s="26">
        <f>Feuil1!$G676</f>
        <v>170703</v>
      </c>
      <c r="C676" s="54" t="s">
        <v>728</v>
      </c>
      <c r="D676" s="7" t="s">
        <v>729</v>
      </c>
      <c r="E676" t="s">
        <v>103</v>
      </c>
      <c r="G676" s="28">
        <v>170703</v>
      </c>
      <c r="H676" s="55">
        <v>3934.95</v>
      </c>
      <c r="I676" s="5">
        <v>42978</v>
      </c>
      <c r="J676" s="5"/>
      <c r="K676" s="5"/>
      <c r="L676" s="5"/>
      <c r="P676" s="9"/>
      <c r="U676" s="33" t="e">
        <f>VLOOKUP(A:A,'[1]FA Clients Total'!$A$1:$IV$65536,2,0)</f>
        <v>#N/A</v>
      </c>
      <c r="V676" s="37">
        <f>VLOOKUP(A:A,'[2]FA Clients Total'!$1:$1048576,3,0)</f>
        <v>42989</v>
      </c>
      <c r="W676" s="37">
        <f>VLOOKUP(A:A,'[2]FA Clients Total'!$1:$1048576,3,0)</f>
        <v>42989</v>
      </c>
    </row>
    <row r="677" spans="1:23" ht="23.25" hidden="1" customHeight="1" x14ac:dyDescent="0.25">
      <c r="A677" s="26">
        <f>Feuil1!$G677</f>
        <v>170704</v>
      </c>
      <c r="C677" s="54" t="s">
        <v>730</v>
      </c>
      <c r="D677" s="7"/>
      <c r="E677" t="s">
        <v>97</v>
      </c>
      <c r="G677" s="28">
        <v>170704</v>
      </c>
      <c r="H677" s="55">
        <v>409.1</v>
      </c>
      <c r="I677" s="5">
        <v>42978</v>
      </c>
      <c r="J677" s="5" t="s">
        <v>19</v>
      </c>
      <c r="K677" s="5">
        <v>42978</v>
      </c>
      <c r="L677" s="5"/>
      <c r="M677" s="1" t="s">
        <v>19</v>
      </c>
      <c r="N677" s="9">
        <v>42979</v>
      </c>
      <c r="P677" s="9">
        <v>42979</v>
      </c>
      <c r="U677" s="33" t="e">
        <f>VLOOKUP(A:A,'[1]FA Clients Total'!$A$1:$IV$65536,2,0)</f>
        <v>#N/A</v>
      </c>
      <c r="V677" s="37">
        <f>VLOOKUP(A:A,'[2]FA Clients Total'!$1:$1048576,3,0)</f>
        <v>42983</v>
      </c>
      <c r="W677" s="37">
        <f>VLOOKUP(A:A,'[2]FA Clients Total'!$1:$1048576,3,0)</f>
        <v>42983</v>
      </c>
    </row>
    <row r="678" spans="1:23" ht="23.25" hidden="1" customHeight="1" x14ac:dyDescent="0.25">
      <c r="A678" s="26">
        <f>Feuil1!$G678</f>
        <v>170705</v>
      </c>
      <c r="C678" s="54" t="s">
        <v>731</v>
      </c>
      <c r="D678" s="7" t="s">
        <v>567</v>
      </c>
      <c r="E678" t="s">
        <v>97</v>
      </c>
      <c r="G678" s="28">
        <v>170705</v>
      </c>
      <c r="H678" s="55">
        <v>742.4</v>
      </c>
      <c r="I678" s="5">
        <v>42978</v>
      </c>
      <c r="J678" s="5" t="s">
        <v>19</v>
      </c>
      <c r="K678" s="5">
        <v>42978</v>
      </c>
      <c r="L678" s="5" t="s">
        <v>19</v>
      </c>
      <c r="P678" s="9"/>
      <c r="U678" s="33" t="e">
        <f>VLOOKUP(A:A,'[1]FA Clients Total'!$A$1:$IV$65536,2,0)</f>
        <v>#N/A</v>
      </c>
      <c r="V678" s="37">
        <f>VLOOKUP(A:A,'[2]FA Clients Total'!$1:$1048576,3,0)</f>
        <v>42982</v>
      </c>
      <c r="W678" s="37">
        <f>VLOOKUP(A:A,'[2]FA Clients Total'!$1:$1048576,3,0)</f>
        <v>42982</v>
      </c>
    </row>
    <row r="679" spans="1:23" ht="23.25" hidden="1" customHeight="1" x14ac:dyDescent="0.25">
      <c r="A679" s="26">
        <f>Feuil1!$G679</f>
        <v>170707</v>
      </c>
      <c r="C679" s="54" t="s">
        <v>234</v>
      </c>
      <c r="D679" s="7" t="s">
        <v>732</v>
      </c>
      <c r="E679" t="s">
        <v>18</v>
      </c>
      <c r="G679" s="28">
        <v>170707</v>
      </c>
      <c r="H679" s="55">
        <v>3786</v>
      </c>
      <c r="I679" s="5">
        <v>42979</v>
      </c>
      <c r="J679" s="5" t="s">
        <v>19</v>
      </c>
      <c r="K679" s="5">
        <v>42979</v>
      </c>
      <c r="L679" s="5"/>
      <c r="M679" s="1" t="s">
        <v>19</v>
      </c>
      <c r="P679" s="9"/>
      <c r="U679" s="33" t="e">
        <f>VLOOKUP(A:A,'[1]FA Clients Total'!$A$1:$IV$65536,2,0)</f>
        <v>#N/A</v>
      </c>
      <c r="V679" s="37">
        <f>VLOOKUP(A:A,'[2]FA Clients Total'!$1:$1048576,3,0)</f>
        <v>42983</v>
      </c>
      <c r="W679" s="37">
        <f>VLOOKUP(A:A,'[2]FA Clients Total'!$1:$1048576,3,0)</f>
        <v>42983</v>
      </c>
    </row>
    <row r="680" spans="1:23" ht="23.25" hidden="1" customHeight="1" x14ac:dyDescent="0.25">
      <c r="A680" s="26">
        <f>Feuil1!$G673</f>
        <v>170706</v>
      </c>
      <c r="C680" s="7" t="s">
        <v>733</v>
      </c>
      <c r="D680" t="s">
        <v>734</v>
      </c>
      <c r="E680" t="s">
        <v>18</v>
      </c>
      <c r="G680" s="28">
        <v>170708</v>
      </c>
      <c r="H680" s="55">
        <v>661.65</v>
      </c>
      <c r="I680" s="5">
        <v>42979</v>
      </c>
      <c r="J680" s="1" t="s">
        <v>19</v>
      </c>
      <c r="K680" s="5">
        <v>42979</v>
      </c>
      <c r="L680" s="5" t="s">
        <v>19</v>
      </c>
      <c r="P680" s="9">
        <v>42982</v>
      </c>
      <c r="U680" s="33" t="e">
        <f>VLOOKUP(A:A,'[1]FA Clients Total'!$A$1:$IV$65536,2,0)</f>
        <v>#N/A</v>
      </c>
      <c r="V680" s="37">
        <f>VLOOKUP(A:A,'[2]FA Clients Total'!$1:$1048576,3,0)</f>
        <v>42984</v>
      </c>
      <c r="W680" s="37">
        <f>VLOOKUP(A:A,'[2]FA Clients Total'!$1:$1048576,3,0)</f>
        <v>42984</v>
      </c>
    </row>
    <row r="681" spans="1:23" ht="23.25" hidden="1" customHeight="1" x14ac:dyDescent="0.25">
      <c r="A681" s="26">
        <f>Feuil1!$G681</f>
        <v>0</v>
      </c>
      <c r="B681" s="48" t="s">
        <v>228</v>
      </c>
      <c r="C681" s="7" t="s">
        <v>51</v>
      </c>
      <c r="D681" t="s">
        <v>719</v>
      </c>
      <c r="E681" t="s">
        <v>48</v>
      </c>
      <c r="H681" s="55">
        <v>60551</v>
      </c>
      <c r="I681" s="5">
        <v>42976</v>
      </c>
      <c r="K681" s="5"/>
      <c r="U681" s="33" t="e">
        <f>VLOOKUP(A:A,'[1]FA Clients Total'!$A$1:$IV$65536,2,0)</f>
        <v>#N/A</v>
      </c>
      <c r="V681" s="37">
        <f>VLOOKUP(A:A,'[2]FA Clients Total'!$1:$1048576,3,0)</f>
        <v>42879</v>
      </c>
      <c r="W681" s="37">
        <f>VLOOKUP(A:A,'[2]FA Clients Total'!$1:$1048576,3,0)</f>
        <v>42879</v>
      </c>
    </row>
    <row r="682" spans="1:23" ht="23.25" hidden="1" customHeight="1" x14ac:dyDescent="0.25">
      <c r="B682" s="48" t="s">
        <v>228</v>
      </c>
      <c r="C682" s="7" t="s">
        <v>51</v>
      </c>
      <c r="D682" t="s">
        <v>652</v>
      </c>
      <c r="E682" t="s">
        <v>18</v>
      </c>
      <c r="G682" s="28">
        <v>170700</v>
      </c>
      <c r="H682" s="55">
        <v>18859.349999999999</v>
      </c>
      <c r="I682" s="5">
        <v>42971</v>
      </c>
      <c r="J682" s="1" t="s">
        <v>19</v>
      </c>
      <c r="P682" s="8" t="s">
        <v>720</v>
      </c>
      <c r="U682" s="33" t="e">
        <f>VLOOKUP(A:A,'[1]FA Clients Total'!$A$1:$IV$65536,2,0)</f>
        <v>#N/A</v>
      </c>
    </row>
    <row r="683" spans="1:23" ht="23.25" hidden="1" customHeight="1" x14ac:dyDescent="0.25">
      <c r="A683" s="26">
        <f>Feuil1!$G683</f>
        <v>170677</v>
      </c>
      <c r="C683" s="7" t="s">
        <v>92</v>
      </c>
      <c r="D683" t="s">
        <v>701</v>
      </c>
      <c r="E683" t="s">
        <v>702</v>
      </c>
      <c r="G683" s="28">
        <v>170677</v>
      </c>
      <c r="H683" s="55">
        <v>158.4</v>
      </c>
      <c r="I683" s="5">
        <v>42970</v>
      </c>
      <c r="J683" s="1" t="s">
        <v>19</v>
      </c>
      <c r="K683" s="5">
        <v>42970</v>
      </c>
      <c r="L683" s="1" t="s">
        <v>19</v>
      </c>
      <c r="U683" s="33" t="e">
        <f>VLOOKUP(A:A,'[1]FA Clients Total'!$A$1:$IV$65536,2,0)</f>
        <v>#N/A</v>
      </c>
      <c r="V683" s="37">
        <f>VLOOKUP(A:A,'[2]FA Clients Total'!$1:$1048576,3,0)</f>
        <v>42971</v>
      </c>
      <c r="W683" s="37">
        <f>VLOOKUP(A:A,'[2]FA Clients Total'!$1:$1048576,3,0)</f>
        <v>42971</v>
      </c>
    </row>
    <row r="684" spans="1:23" ht="23.25" hidden="1" customHeight="1" x14ac:dyDescent="0.25">
      <c r="A684" s="26">
        <f>Feuil1!$G684</f>
        <v>170711</v>
      </c>
      <c r="B684" s="48" t="s">
        <v>228</v>
      </c>
      <c r="C684" s="7" t="s">
        <v>100</v>
      </c>
      <c r="D684" t="s">
        <v>411</v>
      </c>
      <c r="E684" t="s">
        <v>18</v>
      </c>
      <c r="G684" s="28">
        <v>170711</v>
      </c>
      <c r="H684" s="55">
        <v>5515.5</v>
      </c>
      <c r="I684" s="5">
        <v>42982</v>
      </c>
      <c r="J684" s="1" t="s">
        <v>19</v>
      </c>
      <c r="L684" s="1" t="s">
        <v>19</v>
      </c>
      <c r="U684" s="33" t="e">
        <f>VLOOKUP(A:A,'[1]FA Clients Total'!$A$1:$IV$65536,2,0)</f>
        <v>#N/A</v>
      </c>
      <c r="V684" s="37">
        <f>VLOOKUP(A:A,'[2]FA Clients Total'!$1:$1048576,3,0)</f>
        <v>42983</v>
      </c>
      <c r="W684" s="37">
        <f>VLOOKUP(A:A,'[2]FA Clients Total'!$1:$1048576,3,0)</f>
        <v>42983</v>
      </c>
    </row>
    <row r="685" spans="1:23" ht="23.25" hidden="1" customHeight="1" x14ac:dyDescent="0.25">
      <c r="A685" s="26">
        <f>Feuil1!$G685</f>
        <v>170712</v>
      </c>
      <c r="B685" s="48" t="s">
        <v>228</v>
      </c>
      <c r="C685" s="7" t="s">
        <v>100</v>
      </c>
      <c r="D685" t="s">
        <v>411</v>
      </c>
      <c r="E685" t="s">
        <v>18</v>
      </c>
      <c r="G685" s="28">
        <v>170712</v>
      </c>
      <c r="H685" s="55">
        <v>8198</v>
      </c>
      <c r="I685" s="5">
        <v>42982</v>
      </c>
      <c r="J685" s="1" t="s">
        <v>19</v>
      </c>
      <c r="U685" s="33" t="e">
        <f>VLOOKUP(A:A,'[1]FA Clients Total'!$A$1:$IV$65536,2,0)</f>
        <v>#N/A</v>
      </c>
      <c r="V685" s="37">
        <f>VLOOKUP(A:A,'[2]FA Clients Total'!$1:$1048576,3,0)</f>
        <v>42983</v>
      </c>
      <c r="W685" s="37">
        <f>VLOOKUP(A:A,'[2]FA Clients Total'!$1:$1048576,3,0)</f>
        <v>42983</v>
      </c>
    </row>
    <row r="686" spans="1:23" ht="23.25" hidden="1" customHeight="1" x14ac:dyDescent="0.25">
      <c r="A686" s="26">
        <f>Feuil1!$G686</f>
        <v>170710</v>
      </c>
      <c r="C686" s="7" t="s">
        <v>735</v>
      </c>
      <c r="D686" t="s">
        <v>736</v>
      </c>
      <c r="E686" t="s">
        <v>18</v>
      </c>
      <c r="G686" s="28">
        <v>170710</v>
      </c>
      <c r="H686" s="55">
        <v>1849.9</v>
      </c>
      <c r="I686" s="5">
        <v>42982</v>
      </c>
      <c r="J686" s="1" t="s">
        <v>19</v>
      </c>
      <c r="K686" s="5">
        <v>42982</v>
      </c>
      <c r="L686" s="1" t="s">
        <v>19</v>
      </c>
      <c r="P686" s="9">
        <v>42984</v>
      </c>
      <c r="U686" s="33" t="e">
        <f>VLOOKUP(A:A,'[1]FA Clients Total'!$A$1:$IV$65536,2,0)</f>
        <v>#N/A</v>
      </c>
      <c r="V686" s="37">
        <f>VLOOKUP(A:A,'[2]FA Clients Total'!$1:$1048576,3,0)</f>
        <v>42984</v>
      </c>
      <c r="W686" s="37">
        <f>VLOOKUP(A:A,'[2]FA Clients Total'!$1:$1048576,3,0)</f>
        <v>42984</v>
      </c>
    </row>
    <row r="687" spans="1:23" ht="23.25" hidden="1" customHeight="1" x14ac:dyDescent="0.25">
      <c r="A687" s="26">
        <f>Feuil1!$G687</f>
        <v>170713</v>
      </c>
      <c r="C687" s="7" t="s">
        <v>128</v>
      </c>
      <c r="D687" t="s">
        <v>737</v>
      </c>
      <c r="E687" t="s">
        <v>18</v>
      </c>
      <c r="G687" s="28">
        <v>170713</v>
      </c>
      <c r="H687" s="55">
        <v>203</v>
      </c>
      <c r="I687" s="5">
        <v>42982</v>
      </c>
      <c r="J687" s="1" t="s">
        <v>19</v>
      </c>
      <c r="K687" s="5">
        <v>42982</v>
      </c>
      <c r="U687" s="33" t="e">
        <f>VLOOKUP(A:A,'[1]FA Clients Total'!$A$1:$IV$65536,2,0)</f>
        <v>#N/A</v>
      </c>
      <c r="V687" s="37">
        <f>VLOOKUP(A:A,'[2]FA Clients Total'!$1:$1048576,3,0)</f>
        <v>42984</v>
      </c>
      <c r="W687" s="37">
        <f>VLOOKUP(A:A,'[2]FA Clients Total'!$1:$1048576,3,0)</f>
        <v>42984</v>
      </c>
    </row>
    <row r="688" spans="1:23" ht="23.25" hidden="1" customHeight="1" x14ac:dyDescent="0.25">
      <c r="A688" s="26">
        <f>Feuil1!$G688</f>
        <v>170714</v>
      </c>
      <c r="C688" s="7" t="s">
        <v>125</v>
      </c>
      <c r="D688" t="s">
        <v>738</v>
      </c>
      <c r="E688" t="s">
        <v>18</v>
      </c>
      <c r="G688" s="28">
        <v>170714</v>
      </c>
      <c r="H688" s="55">
        <v>1105</v>
      </c>
      <c r="I688" s="5">
        <v>42982</v>
      </c>
      <c r="J688" s="1" t="s">
        <v>19</v>
      </c>
      <c r="K688" s="5">
        <v>42982</v>
      </c>
      <c r="U688" s="33" t="e">
        <f>VLOOKUP(A:A,'[1]FA Clients Total'!$A$1:$IV$65536,2,0)</f>
        <v>#N/A</v>
      </c>
      <c r="V688" s="37">
        <f>VLOOKUP(A:A,'[2]FA Clients Total'!$1:$1048576,3,0)</f>
        <v>42986</v>
      </c>
      <c r="W688" s="37">
        <f>VLOOKUP(A:A,'[2]FA Clients Total'!$1:$1048576,3,0)</f>
        <v>42986</v>
      </c>
    </row>
    <row r="689" spans="1:23" ht="23.25" customHeight="1" x14ac:dyDescent="0.25">
      <c r="A689" s="26">
        <f>Feuil1!$G689</f>
        <v>170715</v>
      </c>
      <c r="C689" s="7" t="s">
        <v>34</v>
      </c>
      <c r="E689" t="s">
        <v>18</v>
      </c>
      <c r="G689" s="28">
        <v>170715</v>
      </c>
      <c r="H689" s="55">
        <v>1505.2</v>
      </c>
      <c r="I689" s="5">
        <v>42982</v>
      </c>
      <c r="J689" s="1" t="s">
        <v>19</v>
      </c>
      <c r="U689" s="33" t="e">
        <f>VLOOKUP(A:A,'[1]FA Clients Total'!$A$1:$IV$65536,2,0)</f>
        <v>#N/A</v>
      </c>
      <c r="V689" s="37" t="e">
        <f>VLOOKUP(A:A,'[2]FA Clients Total'!$1:$1048576,3,0)</f>
        <v>#N/A</v>
      </c>
      <c r="W689" s="37" t="e">
        <f>VLOOKUP(A:A,'[2]FA Clients Total'!$1:$1048576,3,0)</f>
        <v>#N/A</v>
      </c>
    </row>
    <row r="690" spans="1:23" ht="23.25" hidden="1" customHeight="1" x14ac:dyDescent="0.25">
      <c r="A690" s="26">
        <f>Feuil1!$G690</f>
        <v>170717</v>
      </c>
      <c r="C690" s="7" t="s">
        <v>244</v>
      </c>
      <c r="E690" t="s">
        <v>18</v>
      </c>
      <c r="G690" s="28">
        <v>170717</v>
      </c>
      <c r="H690" s="55">
        <v>360</v>
      </c>
      <c r="I690" s="5">
        <v>42982</v>
      </c>
      <c r="J690" s="1" t="s">
        <v>19</v>
      </c>
      <c r="K690" s="5">
        <v>42982</v>
      </c>
      <c r="L690" s="1" t="s">
        <v>19</v>
      </c>
      <c r="U690" s="33" t="e">
        <f>VLOOKUP(A:A,'[1]FA Clients Total'!$A$1:$IV$65536,2,0)</f>
        <v>#N/A</v>
      </c>
      <c r="V690" s="37">
        <f>VLOOKUP(A:A,'[2]FA Clients Total'!$1:$1048576,3,0)</f>
        <v>42982</v>
      </c>
      <c r="W690" s="37">
        <f>VLOOKUP(A:A,'[2]FA Clients Total'!$1:$1048576,3,0)</f>
        <v>42982</v>
      </c>
    </row>
    <row r="691" spans="1:23" ht="23.25" hidden="1" customHeight="1" x14ac:dyDescent="0.25">
      <c r="A691" s="26">
        <f>Feuil1!$G691</f>
        <v>170718</v>
      </c>
      <c r="D691" t="s">
        <v>739</v>
      </c>
      <c r="E691" t="s">
        <v>740</v>
      </c>
      <c r="G691" s="28">
        <v>170718</v>
      </c>
      <c r="H691" s="55">
        <v>136.30000000000001</v>
      </c>
      <c r="I691" s="5">
        <v>42982</v>
      </c>
      <c r="J691" s="1" t="s">
        <v>19</v>
      </c>
      <c r="K691" s="5">
        <v>42982</v>
      </c>
      <c r="L691" s="1" t="s">
        <v>19</v>
      </c>
      <c r="U691" s="33" t="e">
        <f>VLOOKUP(A:A,'[1]FA Clients Total'!$A$1:$IV$65536,2,0)</f>
        <v>#N/A</v>
      </c>
      <c r="V691" s="37">
        <f>VLOOKUP(A:A,'[2]FA Clients Total'!$1:$1048576,3,0)</f>
        <v>42990</v>
      </c>
      <c r="W691" s="37">
        <f>VLOOKUP(A:A,'[2]FA Clients Total'!$1:$1048576,3,0)</f>
        <v>42990</v>
      </c>
    </row>
    <row r="692" spans="1:23" ht="23.25" hidden="1" customHeight="1" x14ac:dyDescent="0.25">
      <c r="A692" s="26">
        <f>Feuil1!$G692</f>
        <v>170578</v>
      </c>
      <c r="C692" s="7" t="s">
        <v>464</v>
      </c>
      <c r="D692" t="s">
        <v>741</v>
      </c>
      <c r="E692" t="s">
        <v>18</v>
      </c>
      <c r="G692" s="28">
        <v>170578</v>
      </c>
      <c r="H692" s="55">
        <v>208.85</v>
      </c>
      <c r="I692" s="5">
        <v>42983</v>
      </c>
      <c r="J692" s="1" t="s">
        <v>19</v>
      </c>
      <c r="K692" s="5">
        <v>42983</v>
      </c>
      <c r="M692" s="1" t="s">
        <v>19</v>
      </c>
      <c r="U692" s="33" t="e">
        <f>VLOOKUP(A:A,'[1]FA Clients Total'!$A$1:$IV$65536,2,0)</f>
        <v>#N/A</v>
      </c>
      <c r="V692" s="37">
        <f>VLOOKUP(A:A,'[2]FA Clients Total'!$1:$1048576,3,0)</f>
        <v>42998</v>
      </c>
      <c r="W692" s="37">
        <f>VLOOKUP(A:A,'[2]FA Clients Total'!$1:$1048576,3,0)</f>
        <v>42998</v>
      </c>
    </row>
    <row r="693" spans="1:23" ht="23.25" hidden="1" customHeight="1" x14ac:dyDescent="0.25">
      <c r="A693" s="26">
        <f>Feuil1!$G693</f>
        <v>170719</v>
      </c>
      <c r="C693" s="7" t="s">
        <v>742</v>
      </c>
      <c r="D693" t="s">
        <v>743</v>
      </c>
      <c r="E693" t="s">
        <v>18</v>
      </c>
      <c r="G693" s="28">
        <v>170719</v>
      </c>
      <c r="H693" s="55">
        <v>1100.25</v>
      </c>
      <c r="I693" s="5">
        <v>42983</v>
      </c>
      <c r="J693" s="1" t="s">
        <v>19</v>
      </c>
      <c r="K693" s="5">
        <v>42983</v>
      </c>
      <c r="L693" s="1" t="s">
        <v>19</v>
      </c>
      <c r="U693" s="33" t="e">
        <f>VLOOKUP(A:A,'[1]FA Clients Total'!$A$1:$IV$65536,2,0)</f>
        <v>#N/A</v>
      </c>
      <c r="V693" s="37">
        <f>VLOOKUP(A:A,'[2]FA Clients Total'!$1:$1048576,3,0)</f>
        <v>42984</v>
      </c>
      <c r="W693" s="37">
        <f>VLOOKUP(A:A,'[2]FA Clients Total'!$1:$1048576,3,0)</f>
        <v>42984</v>
      </c>
    </row>
    <row r="694" spans="1:23" ht="23.25" hidden="1" customHeight="1" x14ac:dyDescent="0.25">
      <c r="A694" s="26">
        <f>Feuil1!$G694</f>
        <v>170720</v>
      </c>
      <c r="C694" s="7" t="s">
        <v>744</v>
      </c>
      <c r="D694" t="s">
        <v>745</v>
      </c>
      <c r="E694" t="s">
        <v>18</v>
      </c>
      <c r="G694" s="28">
        <v>170720</v>
      </c>
      <c r="H694" s="55">
        <v>461</v>
      </c>
      <c r="I694" s="5">
        <v>42983</v>
      </c>
      <c r="J694" s="1" t="s">
        <v>19</v>
      </c>
      <c r="K694" s="5">
        <v>42983</v>
      </c>
      <c r="L694" s="1" t="s">
        <v>19</v>
      </c>
      <c r="U694" s="33" t="e">
        <f>VLOOKUP(A:A,'[1]FA Clients Total'!$A$1:$IV$65536,2,0)</f>
        <v>#N/A</v>
      </c>
      <c r="V694" s="37">
        <f>VLOOKUP(A:A,'[2]FA Clients Total'!$1:$1048576,3,0)</f>
        <v>42984</v>
      </c>
      <c r="W694" s="37">
        <f>VLOOKUP(A:A,'[2]FA Clients Total'!$1:$1048576,3,0)</f>
        <v>42984</v>
      </c>
    </row>
    <row r="695" spans="1:23" ht="23.25" customHeight="1" x14ac:dyDescent="0.25">
      <c r="A695" s="26">
        <f>Feuil1!$G695</f>
        <v>170721</v>
      </c>
      <c r="C695" s="7" t="s">
        <v>464</v>
      </c>
      <c r="D695" t="s">
        <v>741</v>
      </c>
      <c r="E695" t="s">
        <v>18</v>
      </c>
      <c r="G695" s="29">
        <v>170721</v>
      </c>
      <c r="H695" s="55">
        <v>582</v>
      </c>
      <c r="I695" s="5">
        <v>42983</v>
      </c>
      <c r="J695" s="1" t="s">
        <v>19</v>
      </c>
      <c r="K695" s="5">
        <v>42983</v>
      </c>
      <c r="M695" s="1" t="s">
        <v>19</v>
      </c>
      <c r="U695" s="33" t="e">
        <f>VLOOKUP(A:A,'[1]FA Clients Total'!$A$1:$IV$65536,2,0)</f>
        <v>#N/A</v>
      </c>
      <c r="V695" s="37" t="e">
        <f>VLOOKUP(A:A,'[2]FA Clients Total'!$1:$1048576,3,0)</f>
        <v>#N/A</v>
      </c>
      <c r="W695" s="37" t="e">
        <f>VLOOKUP(A:A,'[2]FA Clients Total'!$1:$1048576,3,0)</f>
        <v>#N/A</v>
      </c>
    </row>
    <row r="696" spans="1:23" ht="23.25" hidden="1" customHeight="1" x14ac:dyDescent="0.25">
      <c r="A696" s="26">
        <f>Feuil1!$G696</f>
        <v>170709</v>
      </c>
      <c r="C696" s="7" t="s">
        <v>746</v>
      </c>
      <c r="D696" t="s">
        <v>747</v>
      </c>
      <c r="E696" t="s">
        <v>18</v>
      </c>
      <c r="G696" s="28">
        <v>170709</v>
      </c>
      <c r="H696" s="55">
        <v>635.9</v>
      </c>
      <c r="I696" s="5">
        <v>42983</v>
      </c>
      <c r="J696" s="1" t="s">
        <v>19</v>
      </c>
      <c r="K696" s="5">
        <v>42983</v>
      </c>
      <c r="M696" s="1" t="s">
        <v>19</v>
      </c>
      <c r="U696" s="33" t="e">
        <f>VLOOKUP(A:A,'[1]FA Clients Total'!$A$1:$IV$65536,2,0)</f>
        <v>#N/A</v>
      </c>
      <c r="V696" s="37">
        <f>VLOOKUP(A:A,'[2]FA Clients Total'!$1:$1048576,3,0)</f>
        <v>42984</v>
      </c>
      <c r="W696" s="37">
        <f>VLOOKUP(A:A,'[2]FA Clients Total'!$1:$1048576,3,0)</f>
        <v>42984</v>
      </c>
    </row>
    <row r="697" spans="1:23" ht="23.25" hidden="1" customHeight="1" x14ac:dyDescent="0.25">
      <c r="A697" s="26">
        <f>Feuil1!$G697</f>
        <v>170722</v>
      </c>
      <c r="C697" s="7" t="s">
        <v>151</v>
      </c>
      <c r="E697" t="s">
        <v>18</v>
      </c>
      <c r="G697" s="28">
        <v>170722</v>
      </c>
      <c r="H697" s="55">
        <v>1548</v>
      </c>
      <c r="I697" s="5">
        <v>42984</v>
      </c>
      <c r="J697" s="1" t="s">
        <v>19</v>
      </c>
      <c r="K697" s="5">
        <v>42984</v>
      </c>
      <c r="L697" s="1" t="s">
        <v>19</v>
      </c>
      <c r="U697" s="33" t="e">
        <f>VLOOKUP(A:A,'[1]FA Clients Total'!$A$1:$IV$65536,2,0)</f>
        <v>#N/A</v>
      </c>
      <c r="V697" s="37">
        <f>VLOOKUP(A:A,'[2]FA Clients Total'!$1:$1048576,3,0)</f>
        <v>42986</v>
      </c>
      <c r="W697" s="37">
        <f>VLOOKUP(A:A,'[2]FA Clients Total'!$1:$1048576,3,0)</f>
        <v>42986</v>
      </c>
    </row>
    <row r="698" spans="1:23" ht="23.25" hidden="1" customHeight="1" x14ac:dyDescent="0.25">
      <c r="A698" s="26">
        <f>Feuil1!$G698</f>
        <v>170723</v>
      </c>
      <c r="C698" s="7" t="s">
        <v>151</v>
      </c>
      <c r="E698" t="s">
        <v>18</v>
      </c>
      <c r="G698" s="28">
        <v>170723</v>
      </c>
      <c r="H698" s="55">
        <v>1548</v>
      </c>
      <c r="I698" s="5">
        <v>42984</v>
      </c>
      <c r="J698" s="1" t="s">
        <v>19</v>
      </c>
      <c r="K698" s="5">
        <v>42984</v>
      </c>
      <c r="L698" s="1" t="s">
        <v>19</v>
      </c>
      <c r="U698" s="33" t="e">
        <f>VLOOKUP(A:A,'[1]FA Clients Total'!$A$1:$IV$65536,2,0)</f>
        <v>#N/A</v>
      </c>
      <c r="V698" s="37">
        <f>VLOOKUP(A:A,'[2]FA Clients Total'!$1:$1048576,3,0)</f>
        <v>42997</v>
      </c>
      <c r="W698" s="37">
        <f>VLOOKUP(A:A,'[2]FA Clients Total'!$1:$1048576,3,0)</f>
        <v>42997</v>
      </c>
    </row>
    <row r="699" spans="1:23" ht="23.25" customHeight="1" x14ac:dyDescent="0.25">
      <c r="A699" s="26">
        <f>Feuil1!$G699</f>
        <v>170742</v>
      </c>
      <c r="B699" s="48" t="s">
        <v>228</v>
      </c>
      <c r="C699" s="7" t="s">
        <v>100</v>
      </c>
      <c r="D699" t="s">
        <v>748</v>
      </c>
      <c r="E699" t="s">
        <v>18</v>
      </c>
      <c r="G699" s="28">
        <v>170742</v>
      </c>
      <c r="H699" s="55">
        <v>2540.8000000000002</v>
      </c>
      <c r="I699" s="5">
        <v>42991</v>
      </c>
      <c r="J699" s="1" t="s">
        <v>19</v>
      </c>
      <c r="K699" s="5">
        <v>42991</v>
      </c>
      <c r="L699" s="1" t="s">
        <v>19</v>
      </c>
      <c r="M699" s="1" t="s">
        <v>19</v>
      </c>
      <c r="U699" s="33" t="e">
        <f>VLOOKUP(A:A,'[1]FA Clients Total'!$A$1:$IV$65536,2,0)</f>
        <v>#N/A</v>
      </c>
      <c r="V699" s="37">
        <f>VLOOKUP(A:A,'[2]FA Clients Total'!$1:$1048576,3,0)</f>
        <v>42991</v>
      </c>
      <c r="W699" s="37">
        <f>VLOOKUP(A:A,'[2]FA Clients Total'!$1:$1048576,3,0)</f>
        <v>42991</v>
      </c>
    </row>
    <row r="700" spans="1:23" ht="23.25" customHeight="1" x14ac:dyDescent="0.25">
      <c r="A700" s="26" t="str">
        <f>Feuil1!$G700</f>
        <v>-</v>
      </c>
      <c r="B700" s="48" t="s">
        <v>228</v>
      </c>
      <c r="C700" s="7" t="s">
        <v>51</v>
      </c>
      <c r="D700" t="s">
        <v>263</v>
      </c>
      <c r="E700" t="s">
        <v>48</v>
      </c>
      <c r="G700" s="28" t="s">
        <v>92</v>
      </c>
      <c r="H700" s="55">
        <v>7643.65</v>
      </c>
      <c r="I700" s="5">
        <v>42991</v>
      </c>
      <c r="U700" s="33" t="e">
        <f>VLOOKUP(A:A,'[1]FA Clients Total'!$A$1:$IV$65536,2,0)</f>
        <v>#N/A</v>
      </c>
      <c r="V700" s="37" t="e">
        <f>VLOOKUP(A:A,'[2]FA Clients Total'!$1:$1048576,3,0)</f>
        <v>#N/A</v>
      </c>
      <c r="W700" s="37" t="e">
        <f>VLOOKUP(A:A,'[2]FA Clients Total'!$1:$1048576,3,0)</f>
        <v>#N/A</v>
      </c>
    </row>
    <row r="701" spans="1:23" ht="23.25" customHeight="1" x14ac:dyDescent="0.25">
      <c r="A701" s="26">
        <f>Feuil1!$G701</f>
        <v>170750</v>
      </c>
      <c r="B701" s="48" t="s">
        <v>228</v>
      </c>
      <c r="C701" s="7" t="s">
        <v>34</v>
      </c>
      <c r="D701" t="s">
        <v>749</v>
      </c>
      <c r="E701" t="s">
        <v>48</v>
      </c>
      <c r="G701" s="28">
        <v>170750</v>
      </c>
      <c r="H701" s="55">
        <v>8800.5499999999993</v>
      </c>
      <c r="I701" s="5">
        <v>42997</v>
      </c>
      <c r="U701" s="33" t="e">
        <f>VLOOKUP(A:A,'[1]FA Clients Total'!$A$1:$IV$65536,2,0)</f>
        <v>#N/A</v>
      </c>
      <c r="V701" s="37" t="e">
        <f>VLOOKUP(A:A,'[2]FA Clients Total'!$1:$1048576,3,0)</f>
        <v>#N/A</v>
      </c>
      <c r="W701" s="37" t="e">
        <f>VLOOKUP(A:A,'[2]FA Clients Total'!$1:$1048576,3,0)</f>
        <v>#N/A</v>
      </c>
    </row>
    <row r="702" spans="1:23" ht="23.25" customHeight="1" x14ac:dyDescent="0.25">
      <c r="A702" s="26" t="str">
        <f>Feuil1!$G702</f>
        <v>-</v>
      </c>
      <c r="B702" s="48" t="s">
        <v>228</v>
      </c>
      <c r="C702" s="7" t="s">
        <v>750</v>
      </c>
      <c r="D702" t="s">
        <v>751</v>
      </c>
      <c r="E702" t="s">
        <v>48</v>
      </c>
      <c r="G702" s="28" t="s">
        <v>92</v>
      </c>
      <c r="H702" s="55">
        <v>76922.22</v>
      </c>
      <c r="I702" s="5">
        <v>42998</v>
      </c>
      <c r="U702" s="33" t="e">
        <f>VLOOKUP(A:A,'[1]FA Clients Total'!$A$1:$IV$65536,2,0)</f>
        <v>#N/A</v>
      </c>
      <c r="V702" s="37" t="e">
        <f>VLOOKUP(A:A,'[2]FA Clients Total'!$1:$1048576,3,0)</f>
        <v>#N/A</v>
      </c>
      <c r="W702" s="37" t="e">
        <f>VLOOKUP(A:A,'[2]FA Clients Total'!$1:$1048576,3,0)</f>
        <v>#N/A</v>
      </c>
    </row>
    <row r="703" spans="1:23" ht="23.25" customHeight="1" x14ac:dyDescent="0.25">
      <c r="A703" s="26">
        <f>Feuil1!$G703</f>
        <v>170761</v>
      </c>
      <c r="B703" s="48" t="s">
        <v>228</v>
      </c>
      <c r="C703" s="7" t="s">
        <v>623</v>
      </c>
      <c r="D703" t="s">
        <v>752</v>
      </c>
      <c r="E703" t="s">
        <v>18</v>
      </c>
      <c r="G703" s="28">
        <v>170761</v>
      </c>
      <c r="H703" s="55">
        <v>354</v>
      </c>
      <c r="I703" s="5">
        <v>43000</v>
      </c>
      <c r="J703" s="1" t="s">
        <v>19</v>
      </c>
      <c r="K703" s="5">
        <v>43000</v>
      </c>
      <c r="L703" s="1" t="s">
        <v>19</v>
      </c>
      <c r="P703" s="9">
        <v>43003</v>
      </c>
      <c r="U703" s="33" t="e">
        <f>VLOOKUP(A:A,'[1]FA Clients Total'!$A$1:$IV$65536,2,0)</f>
        <v>#N/A</v>
      </c>
      <c r="V703" s="37" t="e">
        <f>VLOOKUP(A:A,'[2]FA Clients Total'!$1:$1048576,3,0)</f>
        <v>#N/A</v>
      </c>
      <c r="W703" s="37" t="e">
        <f>VLOOKUP(A:A,'[2]FA Clients Total'!$1:$1048576,3,0)</f>
        <v>#N/A</v>
      </c>
    </row>
    <row r="704" spans="1:23" ht="23.25" customHeight="1" x14ac:dyDescent="0.25">
      <c r="A704" s="26">
        <f>Feuil1!$G704</f>
        <v>170767</v>
      </c>
      <c r="B704" s="48" t="s">
        <v>228</v>
      </c>
      <c r="C704" s="7" t="s">
        <v>51</v>
      </c>
      <c r="D704" t="s">
        <v>263</v>
      </c>
      <c r="E704" t="s">
        <v>753</v>
      </c>
      <c r="G704" s="28">
        <v>170767</v>
      </c>
      <c r="H704" s="55">
        <v>1216.8579999999999</v>
      </c>
      <c r="I704" s="5">
        <v>43004</v>
      </c>
      <c r="U704" s="33" t="e">
        <f>VLOOKUP(A:A,'[1]FA Clients Total'!$A$1:$IV$65536,2,0)</f>
        <v>#N/A</v>
      </c>
      <c r="V704" s="37" t="e">
        <f>VLOOKUP(A:A,'[2]FA Clients Total'!$1:$1048576,3,0)</f>
        <v>#N/A</v>
      </c>
      <c r="W704" s="37" t="e">
        <f>VLOOKUP(A:A,'[2]FA Clients Total'!$1:$1048576,3,0)</f>
        <v>#N/A</v>
      </c>
    </row>
  </sheetData>
  <hyperlinks>
    <hyperlink ref="M64" r:id="rId1" display="coz@ca-balaie.com"/>
  </hyperlinks>
  <pageMargins left="0.51181102362204722" right="0.51181102362204722" top="0.31496062992125984" bottom="0.74803149606299213" header="0.31496062992125984" footer="0.31496062992125984"/>
  <pageSetup paperSize="9" scale="65" orientation="landscape" r:id="rId2"/>
  <headerFooter>
    <oddFooter>&amp;L&amp;12Promerka SA
&amp;D&amp;R&amp;12page &amp;P de &amp;N</oddFooter>
  </headerFooter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Feuil1!Impression_des_titres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Karolane</dc:creator>
  <cp:keywords/>
  <dc:description/>
  <cp:lastModifiedBy>Sandra Schmid</cp:lastModifiedBy>
  <cp:revision/>
  <cp:lastPrinted>2017-09-06T15:32:02Z</cp:lastPrinted>
  <dcterms:created xsi:type="dcterms:W3CDTF">2016-12-16T08:47:08Z</dcterms:created>
  <dcterms:modified xsi:type="dcterms:W3CDTF">2017-09-26T07:30:39Z</dcterms:modified>
  <cp:category/>
  <cp:contentStatus/>
</cp:coreProperties>
</file>