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ilisateurs\karolane.porchet\Desktop\"/>
    </mc:Choice>
  </mc:AlternateContent>
  <bookViews>
    <workbookView xWindow="0" yWindow="0" windowWidth="19200" windowHeight="887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31" i="1"/>
  <c r="J19" i="1"/>
  <c r="J20" i="1"/>
  <c r="J21" i="1"/>
  <c r="J25" i="1"/>
  <c r="J26" i="1"/>
  <c r="J27" i="1"/>
  <c r="J28" i="1"/>
  <c r="I30" i="1"/>
  <c r="I28" i="1"/>
  <c r="I27" i="1"/>
  <c r="I26" i="1"/>
  <c r="I25" i="1"/>
  <c r="I21" i="1"/>
  <c r="I20" i="1"/>
  <c r="I19" i="1"/>
</calcChain>
</file>

<file path=xl/sharedStrings.xml><?xml version="1.0" encoding="utf-8"?>
<sst xmlns="http://schemas.openxmlformats.org/spreadsheetml/2006/main" count="64" uniqueCount="51">
  <si>
    <t>PROMERKA SA</t>
  </si>
  <si>
    <t>Chemin de Cousson 23</t>
  </si>
  <si>
    <t>1032 Romanel-sur-Lausanne</t>
  </si>
  <si>
    <t>Tél. +41 (0) 848 797 797</t>
  </si>
  <si>
    <t>Fax +41 (0) 21 633 77 08</t>
  </si>
  <si>
    <t>info@promerka.com</t>
  </si>
  <si>
    <t>www.promerka.com</t>
  </si>
  <si>
    <t>CHE-204.944.906 TVA</t>
  </si>
  <si>
    <t xml:space="preserve">Offre, Devis </t>
  </si>
  <si>
    <t>N / Référence:</t>
  </si>
  <si>
    <t>Porchet Karolane</t>
  </si>
  <si>
    <t>V / Référence:</t>
  </si>
  <si>
    <t>Image</t>
  </si>
  <si>
    <t>Description</t>
  </si>
  <si>
    <t xml:space="preserve">Code </t>
  </si>
  <si>
    <t>Quantité</t>
  </si>
  <si>
    <t>Prix</t>
  </si>
  <si>
    <t xml:space="preserve">TVA </t>
  </si>
  <si>
    <t>Couleurs</t>
  </si>
  <si>
    <t>TVA</t>
  </si>
  <si>
    <t>Montant HT</t>
  </si>
  <si>
    <t>Total TTC</t>
  </si>
  <si>
    <t xml:space="preserve">Date: </t>
  </si>
  <si>
    <t xml:space="preserve">Valabe jusqu'au </t>
  </si>
  <si>
    <t>Paiement net à 30 jours</t>
  </si>
  <si>
    <t>Avec nos remerciements</t>
  </si>
  <si>
    <t>rabais %</t>
  </si>
  <si>
    <t>%</t>
  </si>
  <si>
    <t>Délai de livraison: 4 - 5 semaines</t>
  </si>
  <si>
    <t>Total HT</t>
  </si>
  <si>
    <t>-</t>
  </si>
  <si>
    <t>Livraison
Installation montage
Récuperation et recyclage des déchets</t>
  </si>
  <si>
    <t>PREMIUM</t>
  </si>
  <si>
    <t xml:space="preserve">DMBau </t>
  </si>
  <si>
    <t xml:space="preserve">Herr Kevin Schär </t>
  </si>
  <si>
    <t xml:space="preserve">Armoire en mélminé avec 2 portes et 4 étagère, serrure à clès, H187.4xL100xP42.5 cm </t>
  </si>
  <si>
    <t>Hêtre</t>
  </si>
  <si>
    <t>X5C101-A</t>
  </si>
  <si>
    <t>Socle pour armoire X5C101-A</t>
  </si>
  <si>
    <t>X0Z100</t>
  </si>
  <si>
    <t xml:space="preserve">Table H74xL80xP80 cm </t>
  </si>
  <si>
    <t xml:space="preserve">Plateau Hêtre                                                                                                                                                                                                                                                          Pieds gris                                                            </t>
  </si>
  <si>
    <t>CNM080-U</t>
  </si>
  <si>
    <t xml:space="preserve">Table H74xL120xP120 cm </t>
  </si>
  <si>
    <t>CNM120-U</t>
  </si>
  <si>
    <t xml:space="preserve">Bureau H74xL160xP80 cm </t>
  </si>
  <si>
    <t>DNA160-U</t>
  </si>
  <si>
    <t xml:space="preserve">Bureau H74xL180xP80 cm </t>
  </si>
  <si>
    <t>DNA180-U</t>
  </si>
  <si>
    <t>Caisson mobile 3 tiroirs, L428xP600xH560 mm</t>
  </si>
  <si>
    <t>DNF632P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</si>
</sst>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fr.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5" fillId="0" borderId="0" xfId="0" applyFont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Fill="1" applyBorder="1"/>
    <xf numFmtId="14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4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/>
    </xf>
    <xf numFmtId="4" fontId="1" fillId="0" borderId="3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901700</xdr:colOff>
      <xdr:row>18</xdr:row>
      <xdr:rowOff>292100</xdr:rowOff>
    </xdr:from>
    <xdr:ext cx="387350" cy="387350"/>
    <xdr:pic>
      <xdr:nvPicPr>
        <xdr:cNvPr id="2" name="Image 1">
          <a:extLst>
            <a:ext uri="{FF2B5EF4-FFF2-40B4-BE49-F238E27FC236}">
              <a16:creationId xmlns:a16="http://schemas.microsoft.com/office/drawing/2014/main" id="{0926DC7C-CAB2-41BA-8F1D-170901184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8159750"/>
          <a:ext cx="387350" cy="387350"/>
        </a:xfrm>
        <a:prstGeom prst="rect">
          <a:avLst/>
        </a:prstGeom>
      </xdr:spPr>
    </xdr:pic>
    <xdr:clientData/>
  </xdr:oneCellAnchor>
  <xdr:twoCellAnchor editAs="oneCell">
    <xdr:from>
      <xdr:col>0</xdr:col>
      <xdr:colOff>342900</xdr:colOff>
      <xdr:row>18</xdr:row>
      <xdr:rowOff>63499</xdr:rowOff>
    </xdr:from>
    <xdr:to>
      <xdr:col>0</xdr:col>
      <xdr:colOff>704850</xdr:colOff>
      <xdr:row>18</xdr:row>
      <xdr:rowOff>837746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58E2E56-EB72-48DE-B746-3F5105BC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219449"/>
          <a:ext cx="361950" cy="774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19</xdr:row>
      <xdr:rowOff>95250</xdr:rowOff>
    </xdr:from>
    <xdr:to>
      <xdr:col>0</xdr:col>
      <xdr:colOff>882650</xdr:colOff>
      <xdr:row>19</xdr:row>
      <xdr:rowOff>812800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0ED1679-01F8-4E53-BA2B-E0179F2C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4146550"/>
          <a:ext cx="717550" cy="717550"/>
        </a:xfrm>
        <a:prstGeom prst="rect">
          <a:avLst/>
        </a:prstGeom>
      </xdr:spPr>
    </xdr:pic>
    <xdr:clientData/>
  </xdr:twoCellAnchor>
  <xdr:oneCellAnchor>
    <xdr:from>
      <xdr:col>2</xdr:col>
      <xdr:colOff>901700</xdr:colOff>
      <xdr:row>19</xdr:row>
      <xdr:rowOff>292100</xdr:rowOff>
    </xdr:from>
    <xdr:ext cx="387350" cy="387350"/>
    <xdr:pic>
      <xdr:nvPicPr>
        <xdr:cNvPr id="8" name="Image 7">
          <a:extLst>
            <a:ext uri="{FF2B5EF4-FFF2-40B4-BE49-F238E27FC236}">
              <a16:creationId xmlns:a16="http://schemas.microsoft.com/office/drawing/2014/main" id="{3C46651B-B9A0-40D2-A014-F1D0C6654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3448050"/>
          <a:ext cx="387350" cy="387350"/>
        </a:xfrm>
        <a:prstGeom prst="rect">
          <a:avLst/>
        </a:prstGeom>
      </xdr:spPr>
    </xdr:pic>
    <xdr:clientData/>
  </xdr:oneCellAnchor>
  <xdr:twoCellAnchor editAs="oneCell">
    <xdr:from>
      <xdr:col>0</xdr:col>
      <xdr:colOff>177800</xdr:colOff>
      <xdr:row>20</xdr:row>
      <xdr:rowOff>65792</xdr:rowOff>
    </xdr:from>
    <xdr:to>
      <xdr:col>0</xdr:col>
      <xdr:colOff>904715</xdr:colOff>
      <xdr:row>20</xdr:row>
      <xdr:rowOff>825500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CA402B9-7FA3-43F8-9ED9-AB407164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012442"/>
          <a:ext cx="726915" cy="759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977900</xdr:colOff>
      <xdr:row>20</xdr:row>
      <xdr:rowOff>209550</xdr:rowOff>
    </xdr:from>
    <xdr:ext cx="260350" cy="260350"/>
    <xdr:pic>
      <xdr:nvPicPr>
        <xdr:cNvPr id="12" name="Image 11">
          <a:extLst>
            <a:ext uri="{FF2B5EF4-FFF2-40B4-BE49-F238E27FC236}">
              <a16:creationId xmlns:a16="http://schemas.microsoft.com/office/drawing/2014/main" id="{FE8FFE90-7BBD-4456-8E60-2B9C36548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5156200"/>
          <a:ext cx="260350" cy="260350"/>
        </a:xfrm>
        <a:prstGeom prst="rect">
          <a:avLst/>
        </a:prstGeom>
      </xdr:spPr>
    </xdr:pic>
    <xdr:clientData/>
  </xdr:oneCellAnchor>
  <xdr:twoCellAnchor editAs="oneCell">
    <xdr:from>
      <xdr:col>2</xdr:col>
      <xdr:colOff>977900</xdr:colOff>
      <xdr:row>20</xdr:row>
      <xdr:rowOff>488950</xdr:rowOff>
    </xdr:from>
    <xdr:to>
      <xdr:col>2</xdr:col>
      <xdr:colOff>1231900</xdr:colOff>
      <xdr:row>20</xdr:row>
      <xdr:rowOff>742950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13FE660-EBA8-4EFB-854F-3D92ED194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5435600"/>
          <a:ext cx="254000" cy="254000"/>
        </a:xfrm>
        <a:prstGeom prst="rect">
          <a:avLst/>
        </a:prstGeom>
      </xdr:spPr>
    </xdr:pic>
    <xdr:clientData/>
  </xdr:twoCellAnchor>
  <xdr:oneCellAnchor>
    <xdr:from>
      <xdr:col>2</xdr:col>
      <xdr:colOff>977900</xdr:colOff>
      <xdr:row>24</xdr:row>
      <xdr:rowOff>209550</xdr:rowOff>
    </xdr:from>
    <xdr:ext cx="260350" cy="260350"/>
    <xdr:pic>
      <xdr:nvPicPr>
        <xdr:cNvPr id="15" name="Image 14">
          <a:extLst>
            <a:ext uri="{FF2B5EF4-FFF2-40B4-BE49-F238E27FC236}">
              <a16:creationId xmlns:a16="http://schemas.microsoft.com/office/drawing/2014/main" id="{931CC391-3B1E-47DD-9B5C-AFBDCCF43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5156200"/>
          <a:ext cx="260350" cy="260350"/>
        </a:xfrm>
        <a:prstGeom prst="rect">
          <a:avLst/>
        </a:prstGeom>
      </xdr:spPr>
    </xdr:pic>
    <xdr:clientData/>
  </xdr:oneCellAnchor>
  <xdr:oneCellAnchor>
    <xdr:from>
      <xdr:col>2</xdr:col>
      <xdr:colOff>977900</xdr:colOff>
      <xdr:row>24</xdr:row>
      <xdr:rowOff>488950</xdr:rowOff>
    </xdr:from>
    <xdr:ext cx="254000" cy="254000"/>
    <xdr:pic>
      <xdr:nvPicPr>
        <xdr:cNvPr id="16" name="Image 15">
          <a:extLst>
            <a:ext uri="{FF2B5EF4-FFF2-40B4-BE49-F238E27FC236}">
              <a16:creationId xmlns:a16="http://schemas.microsoft.com/office/drawing/2014/main" id="{EDDFB282-7FCE-413A-BF9F-0FC2E088A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5435600"/>
          <a:ext cx="254000" cy="254000"/>
        </a:xfrm>
        <a:prstGeom prst="rect">
          <a:avLst/>
        </a:prstGeom>
      </xdr:spPr>
    </xdr:pic>
    <xdr:clientData/>
  </xdr:oneCellAnchor>
  <xdr:oneCellAnchor>
    <xdr:from>
      <xdr:col>0</xdr:col>
      <xdr:colOff>177800</xdr:colOff>
      <xdr:row>24</xdr:row>
      <xdr:rowOff>65792</xdr:rowOff>
    </xdr:from>
    <xdr:ext cx="726915" cy="759708"/>
    <xdr:pic>
      <xdr:nvPicPr>
        <xdr:cNvPr id="19" name="Image 18">
          <a:extLst>
            <a:ext uri="{FF2B5EF4-FFF2-40B4-BE49-F238E27FC236}">
              <a16:creationId xmlns:a16="http://schemas.microsoft.com/office/drawing/2014/main" id="{12D323AE-852E-412C-85AA-9EE98A3AF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012442"/>
          <a:ext cx="726915" cy="759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977900</xdr:colOff>
      <xdr:row>25</xdr:row>
      <xdr:rowOff>209550</xdr:rowOff>
    </xdr:from>
    <xdr:ext cx="260350" cy="260350"/>
    <xdr:pic>
      <xdr:nvPicPr>
        <xdr:cNvPr id="20" name="Image 19">
          <a:extLst>
            <a:ext uri="{FF2B5EF4-FFF2-40B4-BE49-F238E27FC236}">
              <a16:creationId xmlns:a16="http://schemas.microsoft.com/office/drawing/2014/main" id="{2965F5F3-9488-4AF4-B773-999D001CA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6438900"/>
          <a:ext cx="260350" cy="260350"/>
        </a:xfrm>
        <a:prstGeom prst="rect">
          <a:avLst/>
        </a:prstGeom>
      </xdr:spPr>
    </xdr:pic>
    <xdr:clientData/>
  </xdr:oneCellAnchor>
  <xdr:oneCellAnchor>
    <xdr:from>
      <xdr:col>2</xdr:col>
      <xdr:colOff>977900</xdr:colOff>
      <xdr:row>25</xdr:row>
      <xdr:rowOff>488950</xdr:rowOff>
    </xdr:from>
    <xdr:ext cx="254000" cy="254000"/>
    <xdr:pic>
      <xdr:nvPicPr>
        <xdr:cNvPr id="21" name="Image 20">
          <a:extLst>
            <a:ext uri="{FF2B5EF4-FFF2-40B4-BE49-F238E27FC236}">
              <a16:creationId xmlns:a16="http://schemas.microsoft.com/office/drawing/2014/main" id="{FE046FD8-0D53-4BA3-9E74-E71BD9A40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6718300"/>
          <a:ext cx="254000" cy="254000"/>
        </a:xfrm>
        <a:prstGeom prst="rect">
          <a:avLst/>
        </a:prstGeom>
      </xdr:spPr>
    </xdr:pic>
    <xdr:clientData/>
  </xdr:oneCellAnchor>
  <xdr:twoCellAnchor editAs="oneCell">
    <xdr:from>
      <xdr:col>0</xdr:col>
      <xdr:colOff>50800</xdr:colOff>
      <xdr:row>25</xdr:row>
      <xdr:rowOff>82550</xdr:rowOff>
    </xdr:from>
    <xdr:to>
      <xdr:col>0</xdr:col>
      <xdr:colOff>1035050</xdr:colOff>
      <xdr:row>25</xdr:row>
      <xdr:rowOff>840815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D5C26B7D-D5BA-4B3F-8D08-18535C8C9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207250"/>
          <a:ext cx="984250" cy="758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977900</xdr:colOff>
      <xdr:row>26</xdr:row>
      <xdr:rowOff>209550</xdr:rowOff>
    </xdr:from>
    <xdr:ext cx="260350" cy="260350"/>
    <xdr:pic>
      <xdr:nvPicPr>
        <xdr:cNvPr id="23" name="Image 22">
          <a:extLst>
            <a:ext uri="{FF2B5EF4-FFF2-40B4-BE49-F238E27FC236}">
              <a16:creationId xmlns:a16="http://schemas.microsoft.com/office/drawing/2014/main" id="{EDE787EA-EAAD-4D10-9808-AD2E044F2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7334250"/>
          <a:ext cx="260350" cy="260350"/>
        </a:xfrm>
        <a:prstGeom prst="rect">
          <a:avLst/>
        </a:prstGeom>
      </xdr:spPr>
    </xdr:pic>
    <xdr:clientData/>
  </xdr:oneCellAnchor>
  <xdr:oneCellAnchor>
    <xdr:from>
      <xdr:col>2</xdr:col>
      <xdr:colOff>977900</xdr:colOff>
      <xdr:row>26</xdr:row>
      <xdr:rowOff>488950</xdr:rowOff>
    </xdr:from>
    <xdr:ext cx="254000" cy="254000"/>
    <xdr:pic>
      <xdr:nvPicPr>
        <xdr:cNvPr id="24" name="Image 23">
          <a:extLst>
            <a:ext uri="{FF2B5EF4-FFF2-40B4-BE49-F238E27FC236}">
              <a16:creationId xmlns:a16="http://schemas.microsoft.com/office/drawing/2014/main" id="{7096A861-1083-40D7-A495-D798BFFFD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900" y="7613650"/>
          <a:ext cx="254000" cy="254000"/>
        </a:xfrm>
        <a:prstGeom prst="rect">
          <a:avLst/>
        </a:prstGeom>
      </xdr:spPr>
    </xdr:pic>
    <xdr:clientData/>
  </xdr:oneCellAnchor>
  <xdr:twoCellAnchor editAs="oneCell">
    <xdr:from>
      <xdr:col>0</xdr:col>
      <xdr:colOff>63500</xdr:colOff>
      <xdr:row>26</xdr:row>
      <xdr:rowOff>76200</xdr:rowOff>
    </xdr:from>
    <xdr:to>
      <xdr:col>0</xdr:col>
      <xdr:colOff>1047750</xdr:colOff>
      <xdr:row>26</xdr:row>
      <xdr:rowOff>834465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2379892E-C59A-4FA2-A7BB-2588F5F47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8096250"/>
          <a:ext cx="984250" cy="758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27</xdr:row>
      <xdr:rowOff>114300</xdr:rowOff>
    </xdr:from>
    <xdr:to>
      <xdr:col>0</xdr:col>
      <xdr:colOff>882650</xdr:colOff>
      <xdr:row>27</xdr:row>
      <xdr:rowOff>831699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7470865F-B8A9-40AB-8727-B901EC3EA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9029700"/>
          <a:ext cx="742950" cy="717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901700</xdr:colOff>
      <xdr:row>27</xdr:row>
      <xdr:rowOff>292100</xdr:rowOff>
    </xdr:from>
    <xdr:ext cx="387350" cy="387350"/>
    <xdr:pic>
      <xdr:nvPicPr>
        <xdr:cNvPr id="29" name="Image 28">
          <a:extLst>
            <a:ext uri="{FF2B5EF4-FFF2-40B4-BE49-F238E27FC236}">
              <a16:creationId xmlns:a16="http://schemas.microsoft.com/office/drawing/2014/main" id="{40784182-18FC-4E17-8817-11856DB13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3448050"/>
          <a:ext cx="387350" cy="3873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Layout" topLeftCell="A10" zoomScaleNormal="100" workbookViewId="0">
      <selection activeCell="C10" sqref="C10"/>
    </sheetView>
  </sheetViews>
  <sheetFormatPr baseColWidth="10" defaultColWidth="10.90625" defaultRowHeight="14.5" x14ac:dyDescent="0.35"/>
  <cols>
    <col min="1" max="1" width="15.453125" customWidth="1"/>
    <col min="2" max="2" width="32.453125" customWidth="1"/>
    <col min="3" max="3" width="19.26953125" customWidth="1"/>
    <col min="4" max="4" width="12.90625" style="20" customWidth="1"/>
    <col min="5" max="5" width="8.54296875" customWidth="1"/>
    <col min="6" max="6" width="7.81640625" customWidth="1"/>
    <col min="7" max="7" width="10" customWidth="1"/>
    <col min="8" max="8" width="11.54296875" customWidth="1"/>
    <col min="9" max="9" width="12.54296875" customWidth="1"/>
    <col min="10" max="10" width="0" hidden="1" customWidth="1"/>
  </cols>
  <sheetData>
    <row r="1" spans="1:8" x14ac:dyDescent="0.35">
      <c r="A1" t="s">
        <v>0</v>
      </c>
    </row>
    <row r="2" spans="1:8" x14ac:dyDescent="0.35">
      <c r="A2" t="s">
        <v>1</v>
      </c>
    </row>
    <row r="3" spans="1:8" x14ac:dyDescent="0.35">
      <c r="A3" t="s">
        <v>2</v>
      </c>
    </row>
    <row r="4" spans="1:8" x14ac:dyDescent="0.35">
      <c r="A4" t="s">
        <v>3</v>
      </c>
    </row>
    <row r="5" spans="1:8" x14ac:dyDescent="0.35">
      <c r="A5" t="s">
        <v>4</v>
      </c>
    </row>
    <row r="6" spans="1:8" x14ac:dyDescent="0.35">
      <c r="A6" t="s">
        <v>5</v>
      </c>
      <c r="H6" t="s">
        <v>33</v>
      </c>
    </row>
    <row r="7" spans="1:8" x14ac:dyDescent="0.35">
      <c r="A7" t="s">
        <v>6</v>
      </c>
      <c r="H7" t="s">
        <v>34</v>
      </c>
    </row>
    <row r="8" spans="1:8" x14ac:dyDescent="0.35">
      <c r="A8" t="s">
        <v>7</v>
      </c>
    </row>
    <row r="11" spans="1:8" x14ac:dyDescent="0.35">
      <c r="A11" s="1" t="s">
        <v>8</v>
      </c>
    </row>
    <row r="13" spans="1:8" x14ac:dyDescent="0.35">
      <c r="A13" s="2" t="s">
        <v>23</v>
      </c>
      <c r="B13" s="18">
        <v>43001</v>
      </c>
    </row>
    <row r="14" spans="1:8" ht="10" customHeight="1" x14ac:dyDescent="0.35">
      <c r="A14" s="2" t="s">
        <v>9</v>
      </c>
      <c r="B14" s="2" t="s">
        <v>10</v>
      </c>
    </row>
    <row r="15" spans="1:8" x14ac:dyDescent="0.35">
      <c r="A15" s="2" t="s">
        <v>11</v>
      </c>
      <c r="B15" s="2"/>
      <c r="C15" s="2"/>
      <c r="D15" s="21"/>
    </row>
    <row r="16" spans="1:8" x14ac:dyDescent="0.35">
      <c r="A16" s="16" t="s">
        <v>22</v>
      </c>
      <c r="B16" s="17">
        <v>42998</v>
      </c>
      <c r="C16" s="2"/>
      <c r="D16" s="21"/>
    </row>
    <row r="17" spans="1:10" ht="7" customHeight="1" x14ac:dyDescent="0.35"/>
    <row r="18" spans="1:10" ht="14.4" customHeight="1" x14ac:dyDescent="0.35">
      <c r="A18" s="15" t="s">
        <v>12</v>
      </c>
      <c r="B18" s="15" t="s">
        <v>13</v>
      </c>
      <c r="C18" s="15" t="s">
        <v>18</v>
      </c>
      <c r="D18" s="15" t="s">
        <v>14</v>
      </c>
      <c r="E18" s="15" t="s">
        <v>15</v>
      </c>
      <c r="F18" s="15" t="s">
        <v>16</v>
      </c>
      <c r="G18" s="15" t="s">
        <v>26</v>
      </c>
      <c r="H18" s="15" t="s">
        <v>17</v>
      </c>
      <c r="I18" s="15" t="s">
        <v>20</v>
      </c>
      <c r="J18" s="11"/>
    </row>
    <row r="19" spans="1:10" ht="70.5" customHeight="1" x14ac:dyDescent="0.35">
      <c r="A19" s="35"/>
      <c r="B19" s="36" t="s">
        <v>35</v>
      </c>
      <c r="C19" s="19" t="s">
        <v>36</v>
      </c>
      <c r="D19" s="36" t="s">
        <v>37</v>
      </c>
      <c r="E19" s="36">
        <v>110</v>
      </c>
      <c r="F19" s="37">
        <v>519.4</v>
      </c>
      <c r="G19" s="34">
        <v>0.05</v>
      </c>
      <c r="H19" s="34">
        <v>0.08</v>
      </c>
      <c r="I19" s="33">
        <f>J19*E19</f>
        <v>54277.299999999996</v>
      </c>
      <c r="J19">
        <f>F19*(1-G19)</f>
        <v>493.42999999999995</v>
      </c>
    </row>
    <row r="20" spans="1:10" ht="70.5" customHeight="1" x14ac:dyDescent="0.35">
      <c r="A20" s="3"/>
      <c r="B20" s="4" t="s">
        <v>38</v>
      </c>
      <c r="C20" s="19" t="s">
        <v>36</v>
      </c>
      <c r="D20" s="4" t="s">
        <v>39</v>
      </c>
      <c r="E20" s="4">
        <v>110</v>
      </c>
      <c r="F20" s="6">
        <v>25</v>
      </c>
      <c r="G20" s="34">
        <v>0.05</v>
      </c>
      <c r="H20" s="34">
        <v>0.08</v>
      </c>
      <c r="I20" s="33">
        <f t="shared" ref="I20" si="0">J20*E20</f>
        <v>2612.5</v>
      </c>
      <c r="J20">
        <f>F20*(1-G20)</f>
        <v>23.75</v>
      </c>
    </row>
    <row r="21" spans="1:10" s="31" customFormat="1" ht="70.5" customHeight="1" x14ac:dyDescent="0.35">
      <c r="A21" s="3"/>
      <c r="B21" s="4" t="s">
        <v>40</v>
      </c>
      <c r="C21" s="19" t="s">
        <v>41</v>
      </c>
      <c r="D21" s="4" t="s">
        <v>42</v>
      </c>
      <c r="E21" s="4">
        <v>53</v>
      </c>
      <c r="F21" s="6">
        <v>177.15</v>
      </c>
      <c r="G21" s="5">
        <v>0.05</v>
      </c>
      <c r="H21" s="5">
        <v>0.08</v>
      </c>
      <c r="I21" s="12">
        <f>J21*E21</f>
        <v>8919.5024999999987</v>
      </c>
      <c r="J21">
        <f>F21*(1-G21)</f>
        <v>168.29249999999999</v>
      </c>
    </row>
    <row r="22" spans="1:10" s="31" customFormat="1" ht="5" customHeight="1" x14ac:dyDescent="0.35">
      <c r="A22" s="7"/>
      <c r="B22" s="8"/>
      <c r="C22" s="23"/>
      <c r="D22" s="8"/>
      <c r="E22" s="8"/>
      <c r="F22" s="9"/>
      <c r="G22" s="10"/>
      <c r="H22" s="10"/>
      <c r="I22" s="30"/>
    </row>
    <row r="23" spans="1:10" s="31" customFormat="1" ht="11.5" customHeight="1" x14ac:dyDescent="0.35">
      <c r="A23" s="7"/>
      <c r="B23" s="8"/>
      <c r="C23" s="8"/>
      <c r="D23" s="8"/>
      <c r="E23" s="8"/>
      <c r="F23" s="9"/>
      <c r="G23" s="9"/>
      <c r="H23" s="10"/>
      <c r="I23" s="30"/>
    </row>
    <row r="24" spans="1:10" ht="14" customHeight="1" x14ac:dyDescent="0.35">
      <c r="A24" s="15" t="s">
        <v>12</v>
      </c>
      <c r="B24" s="15" t="s">
        <v>13</v>
      </c>
      <c r="C24" s="15" t="s">
        <v>18</v>
      </c>
      <c r="D24" s="15" t="s">
        <v>14</v>
      </c>
      <c r="E24" s="15" t="s">
        <v>15</v>
      </c>
      <c r="F24" s="15" t="s">
        <v>16</v>
      </c>
      <c r="G24" s="15" t="s">
        <v>27</v>
      </c>
      <c r="H24" s="15" t="s">
        <v>17</v>
      </c>
      <c r="I24" s="15" t="s">
        <v>20</v>
      </c>
    </row>
    <row r="25" spans="1:10" ht="70.75" customHeight="1" x14ac:dyDescent="0.35">
      <c r="A25" s="3"/>
      <c r="B25" s="4" t="s">
        <v>43</v>
      </c>
      <c r="C25" s="19" t="s">
        <v>41</v>
      </c>
      <c r="D25" s="4" t="s">
        <v>44</v>
      </c>
      <c r="E25" s="4">
        <v>21</v>
      </c>
      <c r="F25" s="6">
        <v>278.7</v>
      </c>
      <c r="G25" s="5">
        <v>0.05</v>
      </c>
      <c r="H25" s="5">
        <v>0.08</v>
      </c>
      <c r="I25" s="12">
        <f>J25*E25</f>
        <v>5560.0649999999996</v>
      </c>
      <c r="J25">
        <f>F25*(1-G25)</f>
        <v>264.76499999999999</v>
      </c>
    </row>
    <row r="26" spans="1:10" ht="70.75" customHeight="1" x14ac:dyDescent="0.35">
      <c r="A26" s="3"/>
      <c r="B26" s="4" t="s">
        <v>45</v>
      </c>
      <c r="C26" s="19" t="s">
        <v>41</v>
      </c>
      <c r="D26" s="4" t="s">
        <v>46</v>
      </c>
      <c r="E26" s="4">
        <v>4</v>
      </c>
      <c r="F26" s="6">
        <v>231.85</v>
      </c>
      <c r="G26" s="5">
        <v>0.05</v>
      </c>
      <c r="H26" s="5">
        <v>0.08</v>
      </c>
      <c r="I26" s="12">
        <f>J26*E26</f>
        <v>881.03</v>
      </c>
      <c r="J26">
        <f>F26*(1-G26)</f>
        <v>220.25749999999999</v>
      </c>
    </row>
    <row r="27" spans="1:10" ht="70.75" customHeight="1" x14ac:dyDescent="0.35">
      <c r="A27" s="3"/>
      <c r="B27" s="4" t="s">
        <v>47</v>
      </c>
      <c r="C27" s="19" t="s">
        <v>41</v>
      </c>
      <c r="D27" s="4" t="s">
        <v>48</v>
      </c>
      <c r="E27" s="4">
        <v>1</v>
      </c>
      <c r="F27" s="6">
        <v>249</v>
      </c>
      <c r="G27" s="5">
        <v>0.05</v>
      </c>
      <c r="H27" s="5">
        <v>0.08</v>
      </c>
      <c r="I27" s="12">
        <f>J27*E27</f>
        <v>236.54999999999998</v>
      </c>
      <c r="J27">
        <f>F27*(1-G27)</f>
        <v>236.54999999999998</v>
      </c>
    </row>
    <row r="28" spans="1:10" ht="70.75" customHeight="1" x14ac:dyDescent="0.35">
      <c r="A28" s="3"/>
      <c r="B28" s="4" t="s">
        <v>49</v>
      </c>
      <c r="C28" s="19" t="s">
        <v>36</v>
      </c>
      <c r="D28" s="4" t="s">
        <v>50</v>
      </c>
      <c r="E28" s="4">
        <v>2</v>
      </c>
      <c r="F28" s="6">
        <v>208.9</v>
      </c>
      <c r="G28" s="5">
        <v>0.05</v>
      </c>
      <c r="H28" s="5">
        <v>0.08</v>
      </c>
      <c r="I28" s="12">
        <f>J28*E28</f>
        <v>396.90999999999997</v>
      </c>
      <c r="J28">
        <f>F28*(1-G28)</f>
        <v>198.45499999999998</v>
      </c>
    </row>
    <row r="29" spans="1:10" ht="48.5" customHeight="1" x14ac:dyDescent="0.35">
      <c r="A29" s="3"/>
      <c r="B29" s="13" t="s">
        <v>31</v>
      </c>
      <c r="C29" s="4" t="s">
        <v>30</v>
      </c>
      <c r="D29" s="4" t="s">
        <v>32</v>
      </c>
      <c r="E29" s="4">
        <v>1</v>
      </c>
      <c r="F29" s="6">
        <v>120.9</v>
      </c>
      <c r="G29" s="6">
        <v>0</v>
      </c>
      <c r="H29" s="5">
        <v>0.08</v>
      </c>
      <c r="I29" s="12"/>
    </row>
    <row r="30" spans="1:10" ht="21" customHeight="1" x14ac:dyDescent="0.35">
      <c r="A30" s="7"/>
      <c r="B30" s="22"/>
      <c r="C30" s="23"/>
      <c r="D30" s="8"/>
      <c r="E30" s="8"/>
      <c r="F30" s="9"/>
      <c r="G30" s="9"/>
      <c r="H30" s="27" t="s">
        <v>29</v>
      </c>
      <c r="I30" s="24">
        <f>I19+I20+I21+I25+I26+I27+I28</f>
        <v>72883.857499999998</v>
      </c>
    </row>
    <row r="31" spans="1:10" ht="15.5" x14ac:dyDescent="0.35">
      <c r="H31" s="28" t="s">
        <v>19</v>
      </c>
      <c r="I31" s="25">
        <f>I30*8/100</f>
        <v>5830.7085999999999</v>
      </c>
    </row>
    <row r="32" spans="1:10" ht="15.5" x14ac:dyDescent="0.35">
      <c r="A32" t="s">
        <v>28</v>
      </c>
      <c r="C32" s="32"/>
      <c r="H32" s="29" t="s">
        <v>21</v>
      </c>
      <c r="I32" s="26">
        <f>I30+I31</f>
        <v>78714.566099999996</v>
      </c>
    </row>
    <row r="33" spans="1:9" ht="18.5" x14ac:dyDescent="0.45">
      <c r="A33" s="2" t="s">
        <v>24</v>
      </c>
      <c r="H33" s="14"/>
      <c r="I33" s="14"/>
    </row>
    <row r="34" spans="1:9" x14ac:dyDescent="0.35">
      <c r="A34" s="2" t="s">
        <v>25</v>
      </c>
    </row>
  </sheetData>
  <pageMargins left="0.7" right="0.7" top="0.75" bottom="0.75" header="0.3" footer="0.3"/>
  <pageSetup paperSize="9" orientation="landscape" r:id="rId1"/>
  <headerFooter>
    <oddHeader>&amp;R&amp;G</oddHeader>
    <oddFooter>&amp;CPage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Karolane Porchet</dc:creator>
  <cp:lastModifiedBy>Karolane Porchet</cp:lastModifiedBy>
  <cp:lastPrinted>2017-09-20T07:18:28Z</cp:lastPrinted>
  <dcterms:created xsi:type="dcterms:W3CDTF">2017-08-22T08:37:40Z</dcterms:created>
  <dcterms:modified xsi:type="dcterms:W3CDTF">2017-09-20T07:24:54Z</dcterms:modified>
</cp:coreProperties>
</file>