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S\Stock\Inventaire\2024\"/>
    </mc:Choice>
  </mc:AlternateContent>
  <xr:revisionPtr revIDLastSave="0" documentId="8_{6B557672-A5CA-497D-AB8D-53AEC16FFF6A}" xr6:coauthVersionLast="47" xr6:coauthVersionMax="47" xr10:uidLastSave="{00000000-0000-0000-0000-000000000000}"/>
  <bookViews>
    <workbookView xWindow="480" yWindow="552" windowWidth="22380" windowHeight="11136" xr2:uid="{59D321D2-DFC5-4472-B9B8-C11B67E2CB42}"/>
  </bookViews>
  <sheets>
    <sheet name="Jura" sheetId="1" r:id="rId1"/>
  </sheets>
  <definedNames>
    <definedName name="_xlnm._FilterDatabase" localSheetId="0" hidden="1">Jura!$A$2:$FQ$183</definedName>
    <definedName name="_xlnm.Print_Titles" localSheetId="0">Jura!$2:$2</definedName>
    <definedName name="_xlnm.Print_Area" localSheetId="0">Jura!$A$2:$I$182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3" i="1" l="1"/>
  <c r="M183" i="1"/>
  <c r="L183" i="1"/>
  <c r="J183" i="1"/>
  <c r="O182" i="1"/>
  <c r="N182" i="1"/>
  <c r="P182" i="1" s="1"/>
  <c r="K182" i="1"/>
  <c r="O181" i="1"/>
  <c r="N181" i="1"/>
  <c r="P181" i="1" s="1"/>
  <c r="K181" i="1"/>
  <c r="O180" i="1"/>
  <c r="N180" i="1"/>
  <c r="P180" i="1" s="1"/>
  <c r="K180" i="1"/>
  <c r="O179" i="1"/>
  <c r="N179" i="1"/>
  <c r="P179" i="1" s="1"/>
  <c r="K179" i="1"/>
  <c r="O178" i="1"/>
  <c r="N178" i="1"/>
  <c r="P178" i="1" s="1"/>
  <c r="K178" i="1"/>
  <c r="O177" i="1"/>
  <c r="N177" i="1"/>
  <c r="P177" i="1" s="1"/>
  <c r="K177" i="1"/>
  <c r="O176" i="1"/>
  <c r="N176" i="1"/>
  <c r="P176" i="1" s="1"/>
  <c r="K176" i="1"/>
  <c r="O175" i="1"/>
  <c r="N175" i="1"/>
  <c r="P175" i="1" s="1"/>
  <c r="K175" i="1"/>
  <c r="O174" i="1"/>
  <c r="N174" i="1"/>
  <c r="P174" i="1" s="1"/>
  <c r="K174" i="1"/>
  <c r="O173" i="1"/>
  <c r="N173" i="1"/>
  <c r="P173" i="1" s="1"/>
  <c r="K173" i="1"/>
  <c r="O172" i="1"/>
  <c r="N172" i="1"/>
  <c r="P172" i="1" s="1"/>
  <c r="K172" i="1"/>
  <c r="O171" i="1"/>
  <c r="N171" i="1"/>
  <c r="P171" i="1" s="1"/>
  <c r="K171" i="1"/>
  <c r="O170" i="1"/>
  <c r="N170" i="1"/>
  <c r="P170" i="1" s="1"/>
  <c r="K170" i="1"/>
  <c r="O169" i="1"/>
  <c r="N169" i="1"/>
  <c r="P169" i="1" s="1"/>
  <c r="K169" i="1"/>
  <c r="O168" i="1"/>
  <c r="N168" i="1"/>
  <c r="P168" i="1" s="1"/>
  <c r="K168" i="1"/>
  <c r="O167" i="1"/>
  <c r="N167" i="1"/>
  <c r="P167" i="1" s="1"/>
  <c r="K167" i="1"/>
  <c r="O166" i="1"/>
  <c r="N166" i="1"/>
  <c r="P166" i="1" s="1"/>
  <c r="K166" i="1"/>
  <c r="O165" i="1"/>
  <c r="N165" i="1"/>
  <c r="P165" i="1" s="1"/>
  <c r="K165" i="1"/>
  <c r="O164" i="1"/>
  <c r="N164" i="1"/>
  <c r="P164" i="1" s="1"/>
  <c r="K164" i="1"/>
  <c r="O163" i="1"/>
  <c r="N163" i="1"/>
  <c r="P163" i="1" s="1"/>
  <c r="K163" i="1"/>
  <c r="O162" i="1"/>
  <c r="N162" i="1"/>
  <c r="P162" i="1" s="1"/>
  <c r="K162" i="1"/>
  <c r="O161" i="1"/>
  <c r="N161" i="1"/>
  <c r="P161" i="1" s="1"/>
  <c r="K161" i="1"/>
  <c r="O160" i="1"/>
  <c r="N160" i="1"/>
  <c r="P160" i="1" s="1"/>
  <c r="K160" i="1"/>
  <c r="O159" i="1"/>
  <c r="N159" i="1"/>
  <c r="P159" i="1" s="1"/>
  <c r="K159" i="1"/>
  <c r="O158" i="1"/>
  <c r="N158" i="1"/>
  <c r="P158" i="1" s="1"/>
  <c r="K158" i="1"/>
  <c r="O157" i="1"/>
  <c r="N157" i="1"/>
  <c r="P157" i="1" s="1"/>
  <c r="K157" i="1"/>
  <c r="O156" i="1"/>
  <c r="N156" i="1"/>
  <c r="P156" i="1" s="1"/>
  <c r="K156" i="1"/>
  <c r="O155" i="1"/>
  <c r="N155" i="1"/>
  <c r="P155" i="1" s="1"/>
  <c r="K155" i="1"/>
  <c r="O154" i="1"/>
  <c r="N154" i="1"/>
  <c r="P154" i="1" s="1"/>
  <c r="K154" i="1"/>
  <c r="O153" i="1"/>
  <c r="N153" i="1"/>
  <c r="P153" i="1" s="1"/>
  <c r="K153" i="1"/>
  <c r="O152" i="1"/>
  <c r="N152" i="1"/>
  <c r="P152" i="1" s="1"/>
  <c r="K152" i="1"/>
  <c r="O151" i="1"/>
  <c r="N151" i="1"/>
  <c r="P151" i="1" s="1"/>
  <c r="K151" i="1"/>
  <c r="O150" i="1"/>
  <c r="N150" i="1"/>
  <c r="P150" i="1" s="1"/>
  <c r="K150" i="1"/>
  <c r="O149" i="1"/>
  <c r="N149" i="1"/>
  <c r="P149" i="1" s="1"/>
  <c r="K149" i="1"/>
  <c r="O148" i="1"/>
  <c r="N148" i="1"/>
  <c r="P148" i="1" s="1"/>
  <c r="K148" i="1"/>
  <c r="O147" i="1"/>
  <c r="N147" i="1"/>
  <c r="P147" i="1" s="1"/>
  <c r="K147" i="1"/>
  <c r="O146" i="1"/>
  <c r="N146" i="1"/>
  <c r="P146" i="1" s="1"/>
  <c r="K146" i="1"/>
  <c r="O145" i="1"/>
  <c r="N145" i="1"/>
  <c r="P145" i="1" s="1"/>
  <c r="K145" i="1"/>
  <c r="O144" i="1"/>
  <c r="N144" i="1"/>
  <c r="P144" i="1" s="1"/>
  <c r="K144" i="1"/>
  <c r="O143" i="1"/>
  <c r="N143" i="1"/>
  <c r="P143" i="1" s="1"/>
  <c r="K143" i="1"/>
  <c r="O142" i="1"/>
  <c r="N142" i="1"/>
  <c r="P142" i="1" s="1"/>
  <c r="K142" i="1"/>
  <c r="O141" i="1"/>
  <c r="N141" i="1"/>
  <c r="P141" i="1" s="1"/>
  <c r="K141" i="1"/>
  <c r="O140" i="1"/>
  <c r="N140" i="1"/>
  <c r="P140" i="1" s="1"/>
  <c r="K140" i="1"/>
  <c r="O139" i="1"/>
  <c r="N139" i="1"/>
  <c r="P139" i="1" s="1"/>
  <c r="K139" i="1"/>
  <c r="O138" i="1"/>
  <c r="N138" i="1"/>
  <c r="P138" i="1" s="1"/>
  <c r="K138" i="1"/>
  <c r="O137" i="1"/>
  <c r="N137" i="1"/>
  <c r="P137" i="1" s="1"/>
  <c r="K137" i="1"/>
  <c r="O136" i="1"/>
  <c r="N136" i="1"/>
  <c r="P136" i="1" s="1"/>
  <c r="K136" i="1"/>
  <c r="O135" i="1"/>
  <c r="N135" i="1"/>
  <c r="P135" i="1" s="1"/>
  <c r="K135" i="1"/>
  <c r="O134" i="1"/>
  <c r="N134" i="1"/>
  <c r="P134" i="1" s="1"/>
  <c r="K134" i="1"/>
  <c r="O133" i="1"/>
  <c r="N133" i="1"/>
  <c r="P133" i="1" s="1"/>
  <c r="K133" i="1"/>
  <c r="O132" i="1"/>
  <c r="N132" i="1"/>
  <c r="P132" i="1" s="1"/>
  <c r="K132" i="1"/>
  <c r="O131" i="1"/>
  <c r="N131" i="1"/>
  <c r="P131" i="1" s="1"/>
  <c r="K131" i="1"/>
  <c r="O130" i="1"/>
  <c r="N130" i="1"/>
  <c r="P130" i="1" s="1"/>
  <c r="K130" i="1"/>
  <c r="O129" i="1"/>
  <c r="N129" i="1"/>
  <c r="P129" i="1" s="1"/>
  <c r="K129" i="1"/>
  <c r="O128" i="1"/>
  <c r="N128" i="1"/>
  <c r="P128" i="1" s="1"/>
  <c r="K128" i="1"/>
  <c r="O127" i="1"/>
  <c r="N127" i="1"/>
  <c r="P127" i="1" s="1"/>
  <c r="K127" i="1"/>
  <c r="O126" i="1"/>
  <c r="N126" i="1"/>
  <c r="P126" i="1" s="1"/>
  <c r="K126" i="1"/>
  <c r="O125" i="1"/>
  <c r="N125" i="1"/>
  <c r="P125" i="1" s="1"/>
  <c r="K125" i="1"/>
  <c r="O124" i="1"/>
  <c r="N124" i="1"/>
  <c r="P124" i="1" s="1"/>
  <c r="K124" i="1"/>
  <c r="O123" i="1"/>
  <c r="N123" i="1"/>
  <c r="P123" i="1" s="1"/>
  <c r="K123" i="1"/>
  <c r="O122" i="1"/>
  <c r="N122" i="1"/>
  <c r="P122" i="1" s="1"/>
  <c r="K122" i="1"/>
  <c r="O121" i="1"/>
  <c r="N121" i="1"/>
  <c r="P121" i="1" s="1"/>
  <c r="K121" i="1"/>
  <c r="O120" i="1"/>
  <c r="N120" i="1"/>
  <c r="P120" i="1" s="1"/>
  <c r="K120" i="1"/>
  <c r="O119" i="1"/>
  <c r="N119" i="1"/>
  <c r="P119" i="1" s="1"/>
  <c r="K119" i="1"/>
  <c r="O118" i="1"/>
  <c r="N118" i="1"/>
  <c r="P118" i="1" s="1"/>
  <c r="K118" i="1"/>
  <c r="O117" i="1"/>
  <c r="N117" i="1"/>
  <c r="P117" i="1" s="1"/>
  <c r="K117" i="1"/>
  <c r="O116" i="1"/>
  <c r="N116" i="1"/>
  <c r="P116" i="1" s="1"/>
  <c r="K116" i="1"/>
  <c r="O115" i="1"/>
  <c r="N115" i="1"/>
  <c r="P115" i="1" s="1"/>
  <c r="K115" i="1"/>
  <c r="O114" i="1"/>
  <c r="N114" i="1"/>
  <c r="P114" i="1" s="1"/>
  <c r="K114" i="1"/>
  <c r="O113" i="1"/>
  <c r="N113" i="1"/>
  <c r="P113" i="1" s="1"/>
  <c r="K113" i="1"/>
  <c r="O112" i="1"/>
  <c r="N112" i="1"/>
  <c r="P112" i="1" s="1"/>
  <c r="K112" i="1"/>
  <c r="O111" i="1"/>
  <c r="N111" i="1"/>
  <c r="P111" i="1" s="1"/>
  <c r="K111" i="1"/>
  <c r="O110" i="1"/>
  <c r="N110" i="1"/>
  <c r="P110" i="1" s="1"/>
  <c r="K110" i="1"/>
  <c r="O109" i="1"/>
  <c r="N109" i="1"/>
  <c r="P109" i="1" s="1"/>
  <c r="K109" i="1"/>
  <c r="O108" i="1"/>
  <c r="N108" i="1"/>
  <c r="P108" i="1" s="1"/>
  <c r="K108" i="1"/>
  <c r="O107" i="1"/>
  <c r="N107" i="1"/>
  <c r="P107" i="1" s="1"/>
  <c r="K107" i="1"/>
  <c r="O106" i="1"/>
  <c r="N106" i="1"/>
  <c r="P106" i="1" s="1"/>
  <c r="K106" i="1"/>
  <c r="O105" i="1"/>
  <c r="N105" i="1"/>
  <c r="P105" i="1" s="1"/>
  <c r="K105" i="1"/>
  <c r="O104" i="1"/>
  <c r="N104" i="1"/>
  <c r="P104" i="1" s="1"/>
  <c r="K104" i="1"/>
  <c r="O103" i="1"/>
  <c r="N103" i="1"/>
  <c r="P103" i="1" s="1"/>
  <c r="K103" i="1"/>
  <c r="O102" i="1"/>
  <c r="N102" i="1"/>
  <c r="P102" i="1" s="1"/>
  <c r="K102" i="1"/>
  <c r="O101" i="1"/>
  <c r="N101" i="1"/>
  <c r="P101" i="1" s="1"/>
  <c r="K101" i="1"/>
  <c r="O100" i="1"/>
  <c r="N100" i="1"/>
  <c r="P100" i="1" s="1"/>
  <c r="K100" i="1"/>
  <c r="O99" i="1"/>
  <c r="N99" i="1"/>
  <c r="P99" i="1" s="1"/>
  <c r="K99" i="1"/>
  <c r="O98" i="1"/>
  <c r="N98" i="1"/>
  <c r="P98" i="1" s="1"/>
  <c r="K98" i="1"/>
  <c r="O97" i="1"/>
  <c r="N97" i="1"/>
  <c r="P97" i="1" s="1"/>
  <c r="K97" i="1"/>
  <c r="O96" i="1"/>
  <c r="N96" i="1"/>
  <c r="P96" i="1" s="1"/>
  <c r="K96" i="1"/>
  <c r="O95" i="1"/>
  <c r="N95" i="1"/>
  <c r="P95" i="1" s="1"/>
  <c r="K95" i="1"/>
  <c r="O94" i="1"/>
  <c r="N94" i="1"/>
  <c r="P94" i="1" s="1"/>
  <c r="K94" i="1"/>
  <c r="O93" i="1"/>
  <c r="N93" i="1"/>
  <c r="P93" i="1" s="1"/>
  <c r="K93" i="1"/>
  <c r="O92" i="1"/>
  <c r="N92" i="1"/>
  <c r="P92" i="1" s="1"/>
  <c r="K92" i="1"/>
  <c r="O91" i="1"/>
  <c r="N91" i="1"/>
  <c r="P91" i="1" s="1"/>
  <c r="K91" i="1"/>
  <c r="O90" i="1"/>
  <c r="N90" i="1"/>
  <c r="P90" i="1" s="1"/>
  <c r="K90" i="1"/>
  <c r="O89" i="1"/>
  <c r="N89" i="1"/>
  <c r="P89" i="1" s="1"/>
  <c r="K89" i="1"/>
  <c r="O88" i="1"/>
  <c r="N88" i="1"/>
  <c r="P88" i="1" s="1"/>
  <c r="K88" i="1"/>
  <c r="O87" i="1"/>
  <c r="N87" i="1"/>
  <c r="P87" i="1" s="1"/>
  <c r="K87" i="1"/>
  <c r="O86" i="1"/>
  <c r="N86" i="1"/>
  <c r="P86" i="1" s="1"/>
  <c r="K86" i="1"/>
  <c r="O85" i="1"/>
  <c r="N85" i="1"/>
  <c r="P85" i="1" s="1"/>
  <c r="K85" i="1"/>
  <c r="O84" i="1"/>
  <c r="N84" i="1"/>
  <c r="P84" i="1" s="1"/>
  <c r="K84" i="1"/>
  <c r="O83" i="1"/>
  <c r="N83" i="1"/>
  <c r="P83" i="1" s="1"/>
  <c r="K83" i="1"/>
  <c r="O82" i="1"/>
  <c r="N82" i="1"/>
  <c r="P82" i="1" s="1"/>
  <c r="K82" i="1"/>
  <c r="O81" i="1"/>
  <c r="N81" i="1"/>
  <c r="P81" i="1" s="1"/>
  <c r="K81" i="1"/>
  <c r="O80" i="1"/>
  <c r="N80" i="1"/>
  <c r="P80" i="1" s="1"/>
  <c r="K80" i="1"/>
  <c r="O79" i="1"/>
  <c r="N79" i="1"/>
  <c r="P79" i="1" s="1"/>
  <c r="K79" i="1"/>
  <c r="O78" i="1"/>
  <c r="N78" i="1"/>
  <c r="P78" i="1" s="1"/>
  <c r="K78" i="1"/>
  <c r="O77" i="1"/>
  <c r="N77" i="1"/>
  <c r="P77" i="1" s="1"/>
  <c r="K77" i="1"/>
  <c r="O76" i="1"/>
  <c r="N76" i="1"/>
  <c r="P76" i="1" s="1"/>
  <c r="K76" i="1"/>
  <c r="O75" i="1"/>
  <c r="N75" i="1"/>
  <c r="P75" i="1" s="1"/>
  <c r="K75" i="1"/>
  <c r="O74" i="1"/>
  <c r="N74" i="1"/>
  <c r="P74" i="1" s="1"/>
  <c r="K74" i="1"/>
  <c r="O73" i="1"/>
  <c r="N73" i="1"/>
  <c r="P73" i="1" s="1"/>
  <c r="K73" i="1"/>
  <c r="O72" i="1"/>
  <c r="N72" i="1"/>
  <c r="P72" i="1" s="1"/>
  <c r="K72" i="1"/>
  <c r="O71" i="1"/>
  <c r="N71" i="1"/>
  <c r="P71" i="1" s="1"/>
  <c r="K71" i="1"/>
  <c r="O70" i="1"/>
  <c r="N70" i="1"/>
  <c r="P70" i="1" s="1"/>
  <c r="K70" i="1"/>
  <c r="O69" i="1"/>
  <c r="N69" i="1"/>
  <c r="P69" i="1" s="1"/>
  <c r="K69" i="1"/>
  <c r="O68" i="1"/>
  <c r="N68" i="1"/>
  <c r="P68" i="1" s="1"/>
  <c r="K68" i="1"/>
  <c r="O67" i="1"/>
  <c r="N67" i="1"/>
  <c r="P67" i="1" s="1"/>
  <c r="K67" i="1"/>
  <c r="O66" i="1"/>
  <c r="N66" i="1"/>
  <c r="P66" i="1" s="1"/>
  <c r="K66" i="1"/>
  <c r="O65" i="1"/>
  <c r="N65" i="1"/>
  <c r="P65" i="1" s="1"/>
  <c r="K65" i="1"/>
  <c r="O64" i="1"/>
  <c r="N64" i="1"/>
  <c r="P64" i="1" s="1"/>
  <c r="K64" i="1"/>
  <c r="O63" i="1"/>
  <c r="N63" i="1"/>
  <c r="P63" i="1" s="1"/>
  <c r="K63" i="1"/>
  <c r="O62" i="1"/>
  <c r="N62" i="1"/>
  <c r="P62" i="1" s="1"/>
  <c r="K62" i="1"/>
  <c r="O61" i="1"/>
  <c r="N61" i="1"/>
  <c r="P61" i="1" s="1"/>
  <c r="K61" i="1"/>
  <c r="O60" i="1"/>
  <c r="N60" i="1"/>
  <c r="P60" i="1" s="1"/>
  <c r="K60" i="1"/>
  <c r="O59" i="1"/>
  <c r="N59" i="1"/>
  <c r="P59" i="1" s="1"/>
  <c r="K59" i="1"/>
  <c r="O58" i="1"/>
  <c r="N58" i="1"/>
  <c r="P58" i="1" s="1"/>
  <c r="K58" i="1"/>
  <c r="O57" i="1"/>
  <c r="N57" i="1"/>
  <c r="P57" i="1" s="1"/>
  <c r="K57" i="1"/>
  <c r="O56" i="1"/>
  <c r="N56" i="1"/>
  <c r="P56" i="1" s="1"/>
  <c r="K56" i="1"/>
  <c r="O55" i="1"/>
  <c r="N55" i="1"/>
  <c r="P55" i="1" s="1"/>
  <c r="K55" i="1"/>
  <c r="O54" i="1"/>
  <c r="N54" i="1"/>
  <c r="P54" i="1" s="1"/>
  <c r="K54" i="1"/>
  <c r="O53" i="1"/>
  <c r="N53" i="1"/>
  <c r="P53" i="1" s="1"/>
  <c r="K53" i="1"/>
  <c r="O52" i="1"/>
  <c r="N52" i="1"/>
  <c r="P52" i="1" s="1"/>
  <c r="K52" i="1"/>
  <c r="O51" i="1"/>
  <c r="N51" i="1"/>
  <c r="P51" i="1" s="1"/>
  <c r="K51" i="1"/>
  <c r="O50" i="1"/>
  <c r="N50" i="1"/>
  <c r="P50" i="1" s="1"/>
  <c r="K50" i="1"/>
  <c r="O49" i="1"/>
  <c r="N49" i="1"/>
  <c r="P49" i="1" s="1"/>
  <c r="K49" i="1"/>
  <c r="O48" i="1"/>
  <c r="N48" i="1"/>
  <c r="P48" i="1" s="1"/>
  <c r="K48" i="1"/>
  <c r="O47" i="1"/>
  <c r="N47" i="1"/>
  <c r="P47" i="1" s="1"/>
  <c r="K47" i="1"/>
  <c r="O46" i="1"/>
  <c r="N46" i="1"/>
  <c r="P46" i="1" s="1"/>
  <c r="K46" i="1"/>
  <c r="O45" i="1"/>
  <c r="N45" i="1"/>
  <c r="P45" i="1" s="1"/>
  <c r="K45" i="1"/>
  <c r="O44" i="1"/>
  <c r="N44" i="1"/>
  <c r="P44" i="1" s="1"/>
  <c r="K44" i="1"/>
  <c r="O43" i="1"/>
  <c r="N43" i="1"/>
  <c r="P43" i="1" s="1"/>
  <c r="K43" i="1"/>
  <c r="O42" i="1"/>
  <c r="N42" i="1"/>
  <c r="P42" i="1" s="1"/>
  <c r="K42" i="1"/>
  <c r="O41" i="1"/>
  <c r="N41" i="1"/>
  <c r="P41" i="1" s="1"/>
  <c r="K41" i="1"/>
  <c r="O40" i="1"/>
  <c r="N40" i="1"/>
  <c r="P40" i="1" s="1"/>
  <c r="K40" i="1"/>
  <c r="O39" i="1"/>
  <c r="N39" i="1"/>
  <c r="P39" i="1" s="1"/>
  <c r="K39" i="1"/>
  <c r="O38" i="1"/>
  <c r="N38" i="1"/>
  <c r="P38" i="1" s="1"/>
  <c r="K38" i="1"/>
  <c r="O37" i="1"/>
  <c r="N37" i="1"/>
  <c r="P37" i="1" s="1"/>
  <c r="K37" i="1"/>
  <c r="O36" i="1"/>
  <c r="N36" i="1"/>
  <c r="P36" i="1" s="1"/>
  <c r="K36" i="1"/>
  <c r="O35" i="1"/>
  <c r="N35" i="1"/>
  <c r="P35" i="1" s="1"/>
  <c r="K35" i="1"/>
  <c r="O34" i="1"/>
  <c r="N34" i="1"/>
  <c r="P34" i="1" s="1"/>
  <c r="K34" i="1"/>
  <c r="O33" i="1"/>
  <c r="N33" i="1"/>
  <c r="P33" i="1" s="1"/>
  <c r="K33" i="1"/>
  <c r="O32" i="1"/>
  <c r="N32" i="1"/>
  <c r="P32" i="1" s="1"/>
  <c r="K32" i="1"/>
  <c r="O31" i="1"/>
  <c r="N31" i="1"/>
  <c r="P31" i="1" s="1"/>
  <c r="K31" i="1"/>
  <c r="O30" i="1"/>
  <c r="N30" i="1"/>
  <c r="P30" i="1" s="1"/>
  <c r="K30" i="1"/>
  <c r="O29" i="1"/>
  <c r="N29" i="1"/>
  <c r="P29" i="1" s="1"/>
  <c r="K29" i="1"/>
  <c r="O28" i="1"/>
  <c r="N28" i="1"/>
  <c r="P28" i="1" s="1"/>
  <c r="K28" i="1"/>
  <c r="O27" i="1"/>
  <c r="N27" i="1"/>
  <c r="P27" i="1" s="1"/>
  <c r="K27" i="1"/>
  <c r="O26" i="1"/>
  <c r="N26" i="1"/>
  <c r="P26" i="1" s="1"/>
  <c r="K26" i="1"/>
  <c r="O25" i="1"/>
  <c r="N25" i="1"/>
  <c r="P25" i="1" s="1"/>
  <c r="K25" i="1"/>
  <c r="O24" i="1"/>
  <c r="N24" i="1"/>
  <c r="P24" i="1" s="1"/>
  <c r="K24" i="1"/>
  <c r="O23" i="1"/>
  <c r="N23" i="1"/>
  <c r="P23" i="1" s="1"/>
  <c r="K23" i="1"/>
  <c r="O22" i="1"/>
  <c r="N22" i="1"/>
  <c r="P22" i="1" s="1"/>
  <c r="K22" i="1"/>
  <c r="O21" i="1"/>
  <c r="N21" i="1"/>
  <c r="P21" i="1" s="1"/>
  <c r="K21" i="1"/>
  <c r="O20" i="1"/>
  <c r="N20" i="1"/>
  <c r="P20" i="1" s="1"/>
  <c r="K20" i="1"/>
  <c r="O19" i="1"/>
  <c r="N19" i="1"/>
  <c r="P19" i="1" s="1"/>
  <c r="K19" i="1"/>
  <c r="O18" i="1"/>
  <c r="N18" i="1"/>
  <c r="P18" i="1" s="1"/>
  <c r="K18" i="1"/>
  <c r="O17" i="1"/>
  <c r="N17" i="1"/>
  <c r="P17" i="1" s="1"/>
  <c r="K17" i="1"/>
  <c r="O16" i="1"/>
  <c r="N16" i="1"/>
  <c r="P16" i="1" s="1"/>
  <c r="K16" i="1"/>
  <c r="O15" i="1"/>
  <c r="N15" i="1"/>
  <c r="P15" i="1" s="1"/>
  <c r="K15" i="1"/>
  <c r="O14" i="1"/>
  <c r="N14" i="1"/>
  <c r="P14" i="1" s="1"/>
  <c r="K14" i="1"/>
  <c r="O13" i="1"/>
  <c r="N13" i="1"/>
  <c r="P13" i="1" s="1"/>
  <c r="K13" i="1"/>
  <c r="O12" i="1"/>
  <c r="N12" i="1"/>
  <c r="P12" i="1" s="1"/>
  <c r="K12" i="1"/>
  <c r="O11" i="1"/>
  <c r="N11" i="1"/>
  <c r="P11" i="1" s="1"/>
  <c r="K11" i="1"/>
  <c r="I11" i="1"/>
  <c r="I183" i="1" s="1"/>
  <c r="N183" i="1" s="1"/>
  <c r="P183" i="1" s="1"/>
  <c r="O10" i="1"/>
  <c r="N10" i="1"/>
  <c r="P10" i="1" s="1"/>
  <c r="K10" i="1"/>
  <c r="O9" i="1"/>
  <c r="N9" i="1"/>
  <c r="P9" i="1" s="1"/>
  <c r="K9" i="1"/>
  <c r="O8" i="1"/>
  <c r="N8" i="1"/>
  <c r="P8" i="1" s="1"/>
  <c r="K8" i="1"/>
  <c r="O7" i="1"/>
  <c r="N7" i="1"/>
  <c r="P7" i="1" s="1"/>
  <c r="K7" i="1"/>
  <c r="O6" i="1"/>
  <c r="N6" i="1"/>
  <c r="P6" i="1" s="1"/>
  <c r="K6" i="1"/>
  <c r="K183" i="1" s="1"/>
  <c r="O5" i="1"/>
  <c r="N5" i="1"/>
  <c r="P5" i="1" s="1"/>
  <c r="K5" i="1"/>
  <c r="O4" i="1"/>
  <c r="N4" i="1"/>
  <c r="P4" i="1" s="1"/>
  <c r="K4" i="1"/>
  <c r="O3" i="1"/>
  <c r="N3" i="1"/>
  <c r="P3" i="1" s="1"/>
  <c r="K3" i="1"/>
</calcChain>
</file>

<file path=xl/sharedStrings.xml><?xml version="1.0" encoding="utf-8"?>
<sst xmlns="http://schemas.openxmlformats.org/spreadsheetml/2006/main" count="795" uniqueCount="478">
  <si>
    <t>ar_groupe</t>
  </si>
  <si>
    <t>ar_code</t>
  </si>
  <si>
    <t>ar_fn_ref</t>
  </si>
  <si>
    <t>ar_abrege</t>
  </si>
  <si>
    <t>Qté</t>
  </si>
  <si>
    <t>reserved</t>
  </si>
  <si>
    <t>ordred</t>
  </si>
  <si>
    <t>available</t>
  </si>
  <si>
    <t>Cervin &amp; Léman - check 17.12.2024</t>
  </si>
  <si>
    <t>Jura - check 17.12.2024</t>
  </si>
  <si>
    <t>Total</t>
  </si>
  <si>
    <t>Ecart</t>
  </si>
  <si>
    <t>Team 1</t>
  </si>
  <si>
    <t>Team 2</t>
  </si>
  <si>
    <t>Différence comptage</t>
  </si>
  <si>
    <t>Winbiz vs stocks</t>
  </si>
  <si>
    <t>Commentaire</t>
  </si>
  <si>
    <t>ARMOIRE</t>
  </si>
  <si>
    <t>6015100</t>
  </si>
  <si>
    <t>Armoire penderie grise 1950x920x420 - ULYS</t>
  </si>
  <si>
    <t>6110160</t>
  </si>
  <si>
    <t>Armoire portes battantes 1000x800x380 - MICRO</t>
  </si>
  <si>
    <t>6110150</t>
  </si>
  <si>
    <t>Armoire portes battantes 1200x920x420</t>
  </si>
  <si>
    <t>KLEIN1G</t>
  </si>
  <si>
    <t>6110120</t>
  </si>
  <si>
    <t>Armoire portes battantes 1800x800x380 KLEIN1G</t>
  </si>
  <si>
    <t>KLEIN2G</t>
  </si>
  <si>
    <t>Armoire portes battantes 1800x800x380 KLEIN2G</t>
  </si>
  <si>
    <t>6110100</t>
  </si>
  <si>
    <t>Armoire portes battantes 1950x1200x420</t>
  </si>
  <si>
    <t>6110111</t>
  </si>
  <si>
    <t>Armoire portes battantes 1950x920x420 - FRANK PLAT</t>
  </si>
  <si>
    <t>FRANK1G</t>
  </si>
  <si>
    <t>6110110</t>
  </si>
  <si>
    <t>Armoire portes battantes 1950x920x420 FRANK1G</t>
  </si>
  <si>
    <t>FRANK2G</t>
  </si>
  <si>
    <t>Armoire portes battantes 1950x920x420 FRANK2G</t>
  </si>
  <si>
    <t>ROLITO1G</t>
  </si>
  <si>
    <t>6111120</t>
  </si>
  <si>
    <t>Armoire rideaux métallique 1350x1200x450 ROLITO1G</t>
  </si>
  <si>
    <t>ROLO1G</t>
  </si>
  <si>
    <t>6111100</t>
  </si>
  <si>
    <t>Armoire rideaux métallique 1950x1200x450 ROLO1G</t>
  </si>
  <si>
    <t>6111150</t>
  </si>
  <si>
    <t>Armoire rideaux métallique 750x1200x450 - SONIA</t>
  </si>
  <si>
    <t>6110146</t>
  </si>
  <si>
    <t>Armoire à plans métallique, 20 cases - MARKUS</t>
  </si>
  <si>
    <t>MARKUS-2</t>
  </si>
  <si>
    <t>240.118.2000</t>
  </si>
  <si>
    <t>Armoire à plans métallique, 20 cases - MARKUS-2</t>
  </si>
  <si>
    <t>6110145</t>
  </si>
  <si>
    <t>Armoire à plans métallique, 36 cases - FRED</t>
  </si>
  <si>
    <t>X5N081-X0Z080-M1</t>
  </si>
  <si>
    <t>Bibliothèque en mélaminé 1954x800x425</t>
  </si>
  <si>
    <t>pas vu lors de l'inventaire.</t>
  </si>
  <si>
    <t>6110138</t>
  </si>
  <si>
    <t>Bibliothèque métallique 1000x800x380</t>
  </si>
  <si>
    <t>6110139</t>
  </si>
  <si>
    <t>Bibliothèque métallique 1200x920x420 - ESTEBAN</t>
  </si>
  <si>
    <t>6110141</t>
  </si>
  <si>
    <t>Bibliothèque métallique 1800x800x380</t>
  </si>
  <si>
    <t>6110140</t>
  </si>
  <si>
    <t>Bibliothèque métallique 1950x920x420 - FRANKY</t>
  </si>
  <si>
    <t>15310901036-120</t>
  </si>
  <si>
    <t>Etagère métallique 1200x420</t>
  </si>
  <si>
    <t>15310901036-80</t>
  </si>
  <si>
    <t>Etagère métallique 800x380</t>
  </si>
  <si>
    <t>15310901036-92</t>
  </si>
  <si>
    <t>Etagère métallique 920x420</t>
  </si>
  <si>
    <t>PMKALOCKFILECUP</t>
  </si>
  <si>
    <t>Lock for file cupboard</t>
  </si>
  <si>
    <t>Serrure à clef pour armoire métallique</t>
  </si>
  <si>
    <t>C0Z039</t>
  </si>
  <si>
    <t>Tablette CHOICE pour dossiers suspendus</t>
  </si>
  <si>
    <t>Tablettes noir sans référence</t>
  </si>
  <si>
    <t>U0Z012</t>
  </si>
  <si>
    <t>Tablette fixe pour armoire de 475mm de profondeur</t>
  </si>
  <si>
    <t>ATELIER/IND.</t>
  </si>
  <si>
    <t>FICHE-CHB</t>
  </si>
  <si>
    <t>5022889</t>
  </si>
  <si>
    <t>Fiche électrique Suisse blanche</t>
  </si>
  <si>
    <t>FICHE-CHN</t>
  </si>
  <si>
    <t>5022888</t>
  </si>
  <si>
    <t>Fiche électrique Suisse noire</t>
  </si>
  <si>
    <t>HERCULES</t>
  </si>
  <si>
    <t>4468955</t>
  </si>
  <si>
    <t>Rayonnage étagère à charge lourde</t>
  </si>
  <si>
    <t>BANC</t>
  </si>
  <si>
    <t>78707-2B</t>
  </si>
  <si>
    <t/>
  </si>
  <si>
    <t>Banc pliable 2200 - VIENA</t>
  </si>
  <si>
    <t>2winbiz en +</t>
  </si>
  <si>
    <t>GARTENDELUXEBANC</t>
  </si>
  <si>
    <t>85427</t>
  </si>
  <si>
    <t>Banc pliant DELUXE</t>
  </si>
  <si>
    <t>6017261</t>
  </si>
  <si>
    <t>Montant avec 7 patères PU pour banc 1500mm</t>
  </si>
  <si>
    <t>raison inconnue</t>
  </si>
  <si>
    <t>CAISSON</t>
  </si>
  <si>
    <t>PSR532M1MX</t>
  </si>
  <si>
    <t>Caisson mobile 3 tiroirs 510x415x500</t>
  </si>
  <si>
    <t>OCCPSR532</t>
  </si>
  <si>
    <t>DNF632M1M1MQ</t>
  </si>
  <si>
    <t>Caisson mobile mélaminé 3 tiroirs 560x428x600</t>
  </si>
  <si>
    <t>5410110</t>
  </si>
  <si>
    <t>Caisson mobile métallique, 3 tiroirs - TYRION</t>
  </si>
  <si>
    <t>ZZZ006</t>
  </si>
  <si>
    <t>Plumier pour caisson mobile 25x368x250</t>
  </si>
  <si>
    <t>ZZZ004</t>
  </si>
  <si>
    <t>Plumier pour caisson mobile 35x335x235</t>
  </si>
  <si>
    <t>TYRKEYLOCK</t>
  </si>
  <si>
    <t>Key lock for 5410110</t>
  </si>
  <si>
    <t>Serrure à clef pour caisson mobile Tyrion</t>
  </si>
  <si>
    <t>CLOISON</t>
  </si>
  <si>
    <t>ATP160</t>
  </si>
  <si>
    <t>Cloison acoustique en tissu 595x1600x36</t>
  </si>
  <si>
    <t>ATP162-AD2M</t>
  </si>
  <si>
    <t>ATP162-AD3M</t>
  </si>
  <si>
    <t>AWZ001</t>
  </si>
  <si>
    <t>Ensemble de suspensions pour cloison PET</t>
  </si>
  <si>
    <t>vendu selon Bilel à Orlati GE</t>
  </si>
  <si>
    <t>CONSTR.&amp;ELECTRO</t>
  </si>
  <si>
    <t>613222200000</t>
  </si>
  <si>
    <t>Bloc multiprise Alu</t>
  </si>
  <si>
    <t>0607</t>
  </si>
  <si>
    <t>0607 EL-CG-002</t>
  </si>
  <si>
    <t>Chauffe gamelle 10/12 gamelles</t>
  </si>
  <si>
    <t>15499</t>
  </si>
  <si>
    <t>Climatiseur 9'000 BTU, mobile</t>
  </si>
  <si>
    <t>PACW29COLCH</t>
  </si>
  <si>
    <t>PACW29COL CH</t>
  </si>
  <si>
    <t>Climatiseur 9'500 BTU</t>
  </si>
  <si>
    <t>800603</t>
  </si>
  <si>
    <t>EL-CO-006</t>
  </si>
  <si>
    <t>Convecteur électrique 2000 W</t>
  </si>
  <si>
    <t>AC-LB-004</t>
  </si>
  <si>
    <t>Lave botte</t>
  </si>
  <si>
    <t>5871480</t>
  </si>
  <si>
    <t>Radiateur à bain d'huile 2000W</t>
  </si>
  <si>
    <t>DÉPÔT/MANUTENT.</t>
  </si>
  <si>
    <t>EUROPAL</t>
  </si>
  <si>
    <t>Palette EURO</t>
  </si>
  <si>
    <t>Selon Bilel il y en a dans vhc + dépôt</t>
  </si>
  <si>
    <t>DRINKS</t>
  </si>
  <si>
    <t>TS-3-108-B5G</t>
  </si>
  <si>
    <t>Sucre en stick 1000x3g - SWEET</t>
  </si>
  <si>
    <t>ELECTROMENAGER</t>
  </si>
  <si>
    <t>ADAPTATEUR</t>
  </si>
  <si>
    <t>97039</t>
  </si>
  <si>
    <t>Adaptateur fixe EU-CH T11</t>
  </si>
  <si>
    <t>KZ1000101WSW</t>
  </si>
  <si>
    <t>Cuisine compacte - évier à droite</t>
  </si>
  <si>
    <t>KZ1000100WSW</t>
  </si>
  <si>
    <t>Cuisine compacte - évier à gauche</t>
  </si>
  <si>
    <t>FAUTEUIL</t>
  </si>
  <si>
    <t>LIRA</t>
  </si>
  <si>
    <t>TILT PL56 OH/5 C-11</t>
  </si>
  <si>
    <t>Chaise de bureau avec accoudoirs</t>
  </si>
  <si>
    <t>DEKA</t>
  </si>
  <si>
    <t>V5-BH-02</t>
  </si>
  <si>
    <t>Chaise de bureau ergonomique en mesh noir</t>
  </si>
  <si>
    <t>OCCSIC630-SZZ100-A</t>
  </si>
  <si>
    <t>SIC630-SZZ100-A</t>
  </si>
  <si>
    <t>Chaise de bureau pivotante 1025-1145x680x680 OCC</t>
  </si>
  <si>
    <t>OCCSIC630</t>
  </si>
  <si>
    <t>SIC630</t>
  </si>
  <si>
    <t>COCOON</t>
  </si>
  <si>
    <t>V1-BM-02</t>
  </si>
  <si>
    <t>Chaise ergonomique noire dossier mesh</t>
  </si>
  <si>
    <t>ALISSIA</t>
  </si>
  <si>
    <t>(PROM) OH/5 C-11</t>
  </si>
  <si>
    <t>Fauteuil avec accoudoirs dossier mesh - ALISSIA/1</t>
  </si>
  <si>
    <t>PENELOPE</t>
  </si>
  <si>
    <t>4175553</t>
  </si>
  <si>
    <t>Fauteuil cuir reconstitué dossier haut</t>
  </si>
  <si>
    <t>SUC010+SZZ101-A-C14GM8</t>
  </si>
  <si>
    <t>SUC010+SZZ101-A-C14PM1</t>
  </si>
  <si>
    <t>Fauteuil de travail noir OFELIA</t>
  </si>
  <si>
    <t>434-3019-C2G</t>
  </si>
  <si>
    <t>434-3019-C2G-N470</t>
  </si>
  <si>
    <t>Siège ergonomique Giroflex 434 2 GO</t>
  </si>
  <si>
    <t>FOURNI. BUREAU</t>
  </si>
  <si>
    <t>6018524</t>
  </si>
  <si>
    <t>Aimants 30mm noir 10 pièces</t>
  </si>
  <si>
    <t>3336009</t>
  </si>
  <si>
    <t>Corbeille à papier en plastique 14 L</t>
  </si>
  <si>
    <t>OCCDUST</t>
  </si>
  <si>
    <t>Corbeille à papier en plastique 18 L - DUST OCC</t>
  </si>
  <si>
    <t>3182612</t>
  </si>
  <si>
    <t>Effaceur pour tableau blanc</t>
  </si>
  <si>
    <t>149969</t>
  </si>
  <si>
    <t>Marqueurs pour tableau blanc - 4 Couleurs</t>
  </si>
  <si>
    <t>5046763</t>
  </si>
  <si>
    <t>Rail magnétique 80x1000</t>
  </si>
  <si>
    <t>C0Z045</t>
  </si>
  <si>
    <t>COZ045</t>
  </si>
  <si>
    <t>Rangement téléscopique pour dossiers suspendus</t>
  </si>
  <si>
    <t>2 set trouvés dont 1 incomplet</t>
  </si>
  <si>
    <t>correctif à faire car pièces détachées</t>
  </si>
  <si>
    <t>153703</t>
  </si>
  <si>
    <t>537542</t>
  </si>
  <si>
    <t>Tableau blanc magnétique 1200x1800</t>
  </si>
  <si>
    <t>OCC2656411</t>
  </si>
  <si>
    <t>2656411</t>
  </si>
  <si>
    <t>4976053</t>
  </si>
  <si>
    <t>Tableau blanc magnétique 900x1200 - CASPER/2</t>
  </si>
  <si>
    <t>LIT</t>
  </si>
  <si>
    <t>6016122_CAPS</t>
  </si>
  <si>
    <t>Bouchons de lit métallique individuel 8 pièces</t>
  </si>
  <si>
    <t>JULIE</t>
  </si>
  <si>
    <t>MS10716190MPL</t>
  </si>
  <si>
    <t>Couette 1350x2000mm Polyester</t>
  </si>
  <si>
    <t>RONRON</t>
  </si>
  <si>
    <t>MS10716473APL</t>
  </si>
  <si>
    <t>Draps set oreiller 800x800 - housse1350x2000</t>
  </si>
  <si>
    <t>HOUSS</t>
  </si>
  <si>
    <t>MS10716470KL</t>
  </si>
  <si>
    <t>Housse, blanc, qualité Jersey</t>
  </si>
  <si>
    <t>6016122</t>
  </si>
  <si>
    <t>Lit métallique individuel 1020x2008x980</t>
  </si>
  <si>
    <t>Top uniquement</t>
  </si>
  <si>
    <t>6016112</t>
  </si>
  <si>
    <t>Lit métallique à étage 1600x2008x980</t>
  </si>
  <si>
    <t>BASYSK-2</t>
  </si>
  <si>
    <t>1788690003</t>
  </si>
  <si>
    <t>Matelas en mousse 2000x900x130</t>
  </si>
  <si>
    <t>DODO</t>
  </si>
  <si>
    <t>MS10716100MPL</t>
  </si>
  <si>
    <t>Oreiller 800x800, polyester, lavable 60°, blanc</t>
  </si>
  <si>
    <t>MENAGE/GASTRO</t>
  </si>
  <si>
    <t>V20MX79-L</t>
  </si>
  <si>
    <t>Micro-ondes 700 Watt, 20 Litres</t>
  </si>
  <si>
    <t>on a remplacé car M.O. avait brulé, il est resté longtemps dans la zone tampon.</t>
  </si>
  <si>
    <t>108463</t>
  </si>
  <si>
    <t>Réfrigérateur KS130</t>
  </si>
  <si>
    <t>020553</t>
  </si>
  <si>
    <t>Réfrigérateur KS130  E (anc. A++)</t>
  </si>
  <si>
    <t>011773</t>
  </si>
  <si>
    <t>Réfrigérateur KS231 avec freezer - CANADA</t>
  </si>
  <si>
    <t>VS-105L</t>
  </si>
  <si>
    <t>Réfrigérateur VS105 sans freezer</t>
  </si>
  <si>
    <t>VS-337L</t>
  </si>
  <si>
    <t>Réfrigérateur VS337 sans freezer</t>
  </si>
  <si>
    <t>PORTE MANTEAU</t>
  </si>
  <si>
    <t>EIFFEL</t>
  </si>
  <si>
    <t>Rainbow</t>
  </si>
  <si>
    <t>Porte manteaux noir avec porte parapluie - EIFFEL</t>
  </si>
  <si>
    <t>SIENA</t>
  </si>
  <si>
    <t>Porte manteaux noir avec porte parapluie - SIENA</t>
  </si>
  <si>
    <t>15310601032</t>
  </si>
  <si>
    <t>15310601044</t>
  </si>
  <si>
    <t>Porte-manteaux métallique mural 6 crochets - HNG6</t>
  </si>
  <si>
    <t>2 sortie en cours d'inventaire</t>
  </si>
  <si>
    <t>SIEGE</t>
  </si>
  <si>
    <t>RE-SI-014</t>
  </si>
  <si>
    <t>Chaise coquille plastique noir</t>
  </si>
  <si>
    <t>PAOLA3</t>
  </si>
  <si>
    <t>REGAL GTP ergo PM60</t>
  </si>
  <si>
    <t>Chaise dactylo noire avec accoudoirs PAOLA/3</t>
  </si>
  <si>
    <t>CLARA2N</t>
  </si>
  <si>
    <t>WOOD BLACK (PROM)</t>
  </si>
  <si>
    <t>Chaise en bois piétement noir - CLARA2N</t>
  </si>
  <si>
    <t>A re compter ME 18.12</t>
  </si>
  <si>
    <t>14 sortie en cours d'inventaire</t>
  </si>
  <si>
    <t>KAREN2N</t>
  </si>
  <si>
    <t>BLACK EU (PROM) PACK60</t>
  </si>
  <si>
    <t>Chaise en bois piétement noir - KAREN2N</t>
  </si>
  <si>
    <t>SDA200</t>
  </si>
  <si>
    <t>Chaise haute bureau 1050 TANGO 945x460x465</t>
  </si>
  <si>
    <t>ISIS1N</t>
  </si>
  <si>
    <t>25 Q (PROM) C-11</t>
  </si>
  <si>
    <t>Chaise visiteur en tissu noir - ISIS1N</t>
  </si>
  <si>
    <t>SIA124-GE1-PM1H</t>
  </si>
  <si>
    <t>Chaise visiteur piètement luge 840x560x600</t>
  </si>
  <si>
    <t>1850AR12D2</t>
  </si>
  <si>
    <t>V18564592+V70120050-K</t>
  </si>
  <si>
    <t>Fauteuil mécanisme synchrone - ELOISA/2</t>
  </si>
  <si>
    <t>ZURICH</t>
  </si>
  <si>
    <t>ZETA HOKER CHROME (BOX2)PROMV4</t>
  </si>
  <si>
    <t>Tabouret en Z, pied métallique, assise PVC noir</t>
  </si>
  <si>
    <t>TABLE</t>
  </si>
  <si>
    <t>BANC-GARTEN2</t>
  </si>
  <si>
    <t>Banc pliable 2200 pour GARTEN2</t>
  </si>
  <si>
    <t>2 manquent</t>
  </si>
  <si>
    <t>DNA140UM1M</t>
  </si>
  <si>
    <t>Bureau droit mélaminé 740x1400x800</t>
  </si>
  <si>
    <t>6 de 1/3 - 2 de 2/3 - 0 de3/3</t>
  </si>
  <si>
    <t>DNA160UM1M</t>
  </si>
  <si>
    <t>DNA160-UM1M</t>
  </si>
  <si>
    <t>Bureau droit mélaminé 740x1600x800</t>
  </si>
  <si>
    <t>DNA180UM1M</t>
  </si>
  <si>
    <t>Bureau droit mélaminé 740x1800x800</t>
  </si>
  <si>
    <t>5 de 1/3 - 6 de 2/3 - 5 de 3/3</t>
  </si>
  <si>
    <t>DJT101-M3FVA</t>
  </si>
  <si>
    <t>Châssis électrique 1000-2000mm Gris Q-ACTIVE</t>
  </si>
  <si>
    <t>DJT100-EG-CH</t>
  </si>
  <si>
    <t>Châssis électrique 1200-1600mm Blanc B-ACTIVE</t>
  </si>
  <si>
    <t>DYNA1B</t>
  </si>
  <si>
    <t>ET3-WH</t>
  </si>
  <si>
    <t>Châssis électrique 1200-2000mm DYNA1B</t>
  </si>
  <si>
    <t>DYNA1G</t>
  </si>
  <si>
    <t>ET3-SL</t>
  </si>
  <si>
    <t>Châssis électrique 1200-2000mm DYNA1G</t>
  </si>
  <si>
    <t>DYNA1N</t>
  </si>
  <si>
    <t>ET3-BK</t>
  </si>
  <si>
    <t>Châssis électrique 1200-2000mm DYNA1N</t>
  </si>
  <si>
    <t>FEET5118160</t>
  </si>
  <si>
    <t>5118160l- levelling feet</t>
  </si>
  <si>
    <t>Pieds de nivellement pour table ELENA</t>
  </si>
  <si>
    <t>DZT146-MI</t>
  </si>
  <si>
    <t>Piétement pour les plateaux de 1200-1800</t>
  </si>
  <si>
    <t>DJP161-M1</t>
  </si>
  <si>
    <t>Plateau ACTIVE+B-ACTIVE+Q-ACTIVE 25x1600x800</t>
  </si>
  <si>
    <t>DJP161-N3</t>
  </si>
  <si>
    <t>DJP181-M1</t>
  </si>
  <si>
    <t>Plateau ACTIVE+Q-ACTIVE 25x1800x800 blanc</t>
  </si>
  <si>
    <t>DJP181-N3</t>
  </si>
  <si>
    <t>Plateau ACTIVE+Q-ACTIVE 25x1800x800 gris</t>
  </si>
  <si>
    <t>DJP121-M1</t>
  </si>
  <si>
    <t>Plateau B-ACTIVE 25x1200x800 blanc</t>
  </si>
  <si>
    <t>100011</t>
  </si>
  <si>
    <t>Plateau mélaminé 1200x800 - ELENA</t>
  </si>
  <si>
    <t>KARTOP</t>
  </si>
  <si>
    <t>Plateau mélaminé 1600x800  pour table KAROLINA</t>
  </si>
  <si>
    <t>KARTOP-HE</t>
  </si>
  <si>
    <t>100013</t>
  </si>
  <si>
    <t>Plateau mélaminé 1600x800 - ELENA</t>
  </si>
  <si>
    <t>100013-W</t>
  </si>
  <si>
    <t>Plateau mélaminé 1600x800 Blanc</t>
  </si>
  <si>
    <t>100016</t>
  </si>
  <si>
    <t>Plateau mélaminé 2000x1000 - ELENA</t>
  </si>
  <si>
    <t>100015</t>
  </si>
  <si>
    <t>Plateau mélaminé 2000x800 - ELENA</t>
  </si>
  <si>
    <t>DNC080UM1M</t>
  </si>
  <si>
    <t>Retour de bureau OK 740x800x600</t>
  </si>
  <si>
    <t>GARTEN</t>
  </si>
  <si>
    <t>4298993</t>
  </si>
  <si>
    <t>Set 1 table + 2 bancs pliables 2200 - GARTEN</t>
  </si>
  <si>
    <t>Inversion$</t>
  </si>
  <si>
    <t>GARTEN2</t>
  </si>
  <si>
    <t>999075</t>
  </si>
  <si>
    <t>Set 1 table + 2 bancs pliables 2200 - GARTEN2</t>
  </si>
  <si>
    <t>ZNZ010-E</t>
  </si>
  <si>
    <t>Structure métallique blanche pour passage de câble</t>
  </si>
  <si>
    <t>ZNZ010</t>
  </si>
  <si>
    <t>Structure métallique pour passage de câbles</t>
  </si>
  <si>
    <t>CZM100M1M</t>
  </si>
  <si>
    <t>Table de conférence diam. 1000x720</t>
  </si>
  <si>
    <t>CZM120M1M</t>
  </si>
  <si>
    <t>Table de conférence diam. 1200x720 - JESSIKA</t>
  </si>
  <si>
    <t>9 de 1/2 - 7 de 2/2</t>
  </si>
  <si>
    <t>OCCCZM120</t>
  </si>
  <si>
    <t>Table de conférence diam. 1200x720 - JESSIKA OCC</t>
  </si>
  <si>
    <t>DZM202-I-ZNZ010-M1M</t>
  </si>
  <si>
    <t>Table de conférence pieds en T 740x2000x1200</t>
  </si>
  <si>
    <t>DZM242-I-ZNZ010-M1M</t>
  </si>
  <si>
    <t>Table de conférence pieds en T 740x2400x1200</t>
  </si>
  <si>
    <t>BOXRUND120</t>
  </si>
  <si>
    <t>B3/ALU/GR25/120x120x72.5CIRCLE</t>
  </si>
  <si>
    <t>Table de réunion ronde 725xØ1200</t>
  </si>
  <si>
    <t>OCCCOM090</t>
  </si>
  <si>
    <t>COM090</t>
  </si>
  <si>
    <t>Table de réunion ronde 740xØ900</t>
  </si>
  <si>
    <t>000100</t>
  </si>
  <si>
    <t>Table de réunion ronde 750xØ1000</t>
  </si>
  <si>
    <t>000120</t>
  </si>
  <si>
    <t>Table de réunion ronde 750xØ1200</t>
  </si>
  <si>
    <t>OCCTA-PL-004</t>
  </si>
  <si>
    <t>TA-PL-004</t>
  </si>
  <si>
    <t>Table pliante H  740x1600x800 - KIRA OCC</t>
  </si>
  <si>
    <t>ATENA</t>
  </si>
  <si>
    <t>MS10350520L</t>
  </si>
  <si>
    <t>Table pliante T 1600x800 - ATENA</t>
  </si>
  <si>
    <t>DOMINO160</t>
  </si>
  <si>
    <t>STOL/PROST/1600x800/POPIEL/SCL</t>
  </si>
  <si>
    <t>Table pliante T 750x1600x800 - OCCASION</t>
  </si>
  <si>
    <t>DOMINO180</t>
  </si>
  <si>
    <t>STOL/PROST/1800x800/POPIEL/SCL</t>
  </si>
  <si>
    <t>Table pliante T 750x1800x800 - OCCASION</t>
  </si>
  <si>
    <t>5118121</t>
  </si>
  <si>
    <t>Table polyvalente grise 750x1200x800 - ELENA</t>
  </si>
  <si>
    <t>5118140</t>
  </si>
  <si>
    <t>Table polyvalente grise 750x1400x800 - ELENA</t>
  </si>
  <si>
    <t>5118160</t>
  </si>
  <si>
    <t>Table polyvalente grise 750x1600x800 - ELENA</t>
  </si>
  <si>
    <t>5118180</t>
  </si>
  <si>
    <t>Table polyvalente grise 750x1800x800 - ELENA</t>
  </si>
  <si>
    <t>OCC5118180</t>
  </si>
  <si>
    <t>Table polyvalente grise 750x1800x800 - ELENA - OCC</t>
  </si>
  <si>
    <t>5118201</t>
  </si>
  <si>
    <t>Table polyvalente grise 750x2000x1000 - ELENA</t>
  </si>
  <si>
    <t>5118200</t>
  </si>
  <si>
    <t>Table polyvalente grise 750x2000x800 - ELENA</t>
  </si>
  <si>
    <t>OCC5118200</t>
  </si>
  <si>
    <t>Table polyvalente grise 750x2000x800 - ELENA - OCC</t>
  </si>
  <si>
    <t>5118080</t>
  </si>
  <si>
    <t>Table polyvalente grise 750x800x800 - ELENA</t>
  </si>
  <si>
    <t>TABLE DE BUREAU</t>
  </si>
  <si>
    <t>DZP120-M1B</t>
  </si>
  <si>
    <t>Plateau EASY 25x1200x800 blanc</t>
  </si>
  <si>
    <t>Ancien model</t>
  </si>
  <si>
    <t>DZP168-M1B</t>
  </si>
  <si>
    <t>Plateau EASY 25x1600x800 blanc</t>
  </si>
  <si>
    <t>DZP188-M1B</t>
  </si>
  <si>
    <t>Plateau EASY 25x1800x800 blanc</t>
  </si>
  <si>
    <t>2 sorties en cours d'inventaire</t>
  </si>
  <si>
    <t>VESTIAIRE&amp;BANC</t>
  </si>
  <si>
    <t>6017220</t>
  </si>
  <si>
    <t>Banc non empilable 400x1000x400 - GREG100</t>
  </si>
  <si>
    <t>6017221</t>
  </si>
  <si>
    <t>Banc non empilable 400x1500x400 - GREG150</t>
  </si>
  <si>
    <t>6017222-1</t>
  </si>
  <si>
    <t>6017222</t>
  </si>
  <si>
    <t>Banc non empilable 400x2000x400 - GREG200</t>
  </si>
  <si>
    <t>6017300-1</t>
  </si>
  <si>
    <t>Banc vestiaire 1700x1000x400, patères PU</t>
  </si>
  <si>
    <t>13 de 1/2 - 18 de 2/2</t>
  </si>
  <si>
    <t>6017301-1</t>
  </si>
  <si>
    <t>Banc vestiaire 1700x1500x400, patères PU</t>
  </si>
  <si>
    <t>6017302-2</t>
  </si>
  <si>
    <t>6017302</t>
  </si>
  <si>
    <t>Banc vestiaire 1700x2000x400, patères PU</t>
  </si>
  <si>
    <t>13 de 1/2 - 15 de 2/2</t>
  </si>
  <si>
    <t>CADENAS</t>
  </si>
  <si>
    <t>3890</t>
  </si>
  <si>
    <t>Cadenas</t>
  </si>
  <si>
    <t>15310901036-3</t>
  </si>
  <si>
    <t>Crochet en PU pour banc vestiaire</t>
  </si>
  <si>
    <t>15310901036-2</t>
  </si>
  <si>
    <t>Crochet en métal pour banc vestiaire</t>
  </si>
  <si>
    <t>6017250</t>
  </si>
  <si>
    <t>Grille à chaussures pour banc de 1000mm</t>
  </si>
  <si>
    <t>6017251</t>
  </si>
  <si>
    <t>Grille à chaussures pour banc de 1500mm</t>
  </si>
  <si>
    <t>6017252</t>
  </si>
  <si>
    <t>Grille à chaussures pour banc de 2000mm</t>
  </si>
  <si>
    <t>LI-BO-100-PU</t>
  </si>
  <si>
    <t>15310601032-01</t>
  </si>
  <si>
    <t>Lisse en bois 5 crochets PU 1000</t>
  </si>
  <si>
    <t>LI-BO-150-PU</t>
  </si>
  <si>
    <t>15310601032-02</t>
  </si>
  <si>
    <t>Lisse en bois 7 crochets PU 1500</t>
  </si>
  <si>
    <t>LI-BO-200-PU</t>
  </si>
  <si>
    <t>15310601032-03</t>
  </si>
  <si>
    <t>Lisse en bois 9 crochets PU 2000</t>
  </si>
  <si>
    <t>PMKALOCK</t>
  </si>
  <si>
    <t>Serrure à  moraillon  pour cadenas vestiaires M</t>
  </si>
  <si>
    <t>6017102</t>
  </si>
  <si>
    <t>Socle banc 60, vestiaire industrie propre</t>
  </si>
  <si>
    <t>6017103</t>
  </si>
  <si>
    <t>Socle banc 80, vestiaire industrie salissante</t>
  </si>
  <si>
    <t>6012340</t>
  </si>
  <si>
    <t>Vestiaire multi cases, 4 cases - ROBERTO</t>
  </si>
  <si>
    <t>OCC6012340</t>
  </si>
  <si>
    <t>FOOTLESS</t>
  </si>
  <si>
    <t>152.95.95.251</t>
  </si>
  <si>
    <t>Vestiaire métallique 2 portes 2x40cm</t>
  </si>
  <si>
    <t>6011120-5010</t>
  </si>
  <si>
    <t>Vestiaire métallique ind. salissant - RUBEN</t>
  </si>
  <si>
    <t>3 sortie en cours d'inventaire</t>
  </si>
  <si>
    <t>6010130</t>
  </si>
  <si>
    <t>Vestiaire métallique industrie 3 cases - JOSÉ</t>
  </si>
  <si>
    <t>6010120-5010</t>
  </si>
  <si>
    <t>Vestiaire métallique industrie gris/bleu - CARLOS</t>
  </si>
  <si>
    <t>Att - possibilité de +/- Bilel</t>
  </si>
  <si>
    <t>6010120-7035</t>
  </si>
  <si>
    <t>Vestiaire métallique industrie gris/gris - BILEL</t>
  </si>
  <si>
    <t>+un correctif</t>
  </si>
  <si>
    <t>VESTIAIRES</t>
  </si>
  <si>
    <t>RUBENDOOR</t>
  </si>
  <si>
    <t>DOOR-6011120-5010</t>
  </si>
  <si>
    <t>Porte pour vestiaire RUBEN</t>
  </si>
  <si>
    <t>PMKALOCKKEY</t>
  </si>
  <si>
    <t>Serrure à clef pour vestiaire</t>
  </si>
  <si>
    <t>RUBENSEP</t>
  </si>
  <si>
    <t>SEPARATION-6011120-5010</t>
  </si>
  <si>
    <t>Séparation interne pour vestiaire RUBEN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</si>
</sst>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/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2" fillId="0" borderId="2" xfId="0" applyFont="1" applyBorder="1"/>
    <xf numFmtId="0" fontId="0" fillId="0" borderId="2" xfId="0" applyBorder="1" applyAlignment="1">
      <alignment horizontal="center"/>
    </xf>
    <xf numFmtId="0" fontId="2" fillId="5" borderId="0" xfId="0" applyFont="1" applyFill="1" applyAlignment="1">
      <alignment horizontal="center"/>
    </xf>
    <xf numFmtId="0" fontId="3" fillId="6" borderId="0" xfId="0" applyFont="1" applyFill="1"/>
    <xf numFmtId="0" fontId="1" fillId="0" borderId="2" xfId="0" applyFont="1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0" xfId="0" quotePrefix="1" applyFont="1"/>
    <xf numFmtId="4" fontId="2" fillId="0" borderId="10" xfId="1" applyNumberFormat="1" applyFont="1" applyBorder="1"/>
    <xf numFmtId="4" fontId="2" fillId="5" borderId="0" xfId="1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2D2F-7BB1-4ACF-B0E1-D4B958020D0E}">
  <sheetPr filterMode="1"/>
  <dimension ref="A1:FQ183"/>
  <sheetViews>
    <sheetView tabSelected="1" zoomScaleNormal="100" workbookViewId="0">
      <pane xSplit="1" ySplit="2" topLeftCell="C18" activePane="bottomRight" state="frozen"/>
      <selection pane="topRight" activeCell="B1" sqref="B1"/>
      <selection pane="bottomLeft" activeCell="A3" sqref="A3"/>
      <selection pane="bottomRight" activeCell="P184" sqref="P184"/>
    </sheetView>
  </sheetViews>
  <sheetFormatPr baseColWidth="10" defaultRowHeight="12.6" customHeight="1" outlineLevelCol="1" x14ac:dyDescent="0.25"/>
  <cols>
    <col min="1" max="1" width="19.21875" customWidth="1"/>
    <col min="2" max="2" width="25" bestFit="1" customWidth="1"/>
    <col min="3" max="3" width="29.33203125" customWidth="1"/>
    <col min="4" max="4" width="45.21875" customWidth="1"/>
    <col min="5" max="5" width="5" style="16" bestFit="1" customWidth="1"/>
    <col min="6" max="6" width="10.88671875" hidden="1" customWidth="1"/>
    <col min="7" max="7" width="9.109375" hidden="1" customWidth="1"/>
    <col min="8" max="8" width="10.6640625" customWidth="1"/>
    <col min="9" max="9" width="11.33203125" hidden="1" customWidth="1" outlineLevel="1"/>
    <col min="10" max="10" width="12.109375" hidden="1" customWidth="1" outlineLevel="1"/>
    <col min="11" max="11" width="21.21875" hidden="1" customWidth="1" outlineLevel="1"/>
    <col min="12" max="12" width="10.5546875" hidden="1" customWidth="1" outlineLevel="1"/>
    <col min="13" max="13" width="10.21875" hidden="1" customWidth="1" outlineLevel="1"/>
    <col min="14" max="14" width="10.109375" customWidth="1" collapsed="1"/>
    <col min="15" max="15" width="14.6640625" hidden="1" customWidth="1"/>
    <col min="16" max="16" width="16.44140625" customWidth="1"/>
    <col min="17" max="17" width="25.5546875" bestFit="1" customWidth="1"/>
    <col min="18" max="256" width="33.33203125" customWidth="1"/>
    <col min="257" max="257" width="19.21875" customWidth="1"/>
    <col min="258" max="258" width="25" bestFit="1" customWidth="1"/>
    <col min="259" max="259" width="29.33203125" customWidth="1"/>
    <col min="260" max="260" width="45.21875" customWidth="1"/>
    <col min="261" max="261" width="5" bestFit="1" customWidth="1"/>
    <col min="262" max="263" width="0" hidden="1" customWidth="1"/>
    <col min="264" max="264" width="10.6640625" customWidth="1"/>
    <col min="265" max="269" width="0" hidden="1" customWidth="1"/>
    <col min="270" max="270" width="10.109375" customWidth="1"/>
    <col min="271" max="271" width="0" hidden="1" customWidth="1"/>
    <col min="272" max="272" width="16.44140625" customWidth="1"/>
    <col min="273" max="273" width="25.5546875" bestFit="1" customWidth="1"/>
    <col min="274" max="512" width="33.33203125" customWidth="1"/>
    <col min="513" max="513" width="19.21875" customWidth="1"/>
    <col min="514" max="514" width="25" bestFit="1" customWidth="1"/>
    <col min="515" max="515" width="29.33203125" customWidth="1"/>
    <col min="516" max="516" width="45.21875" customWidth="1"/>
    <col min="517" max="517" width="5" bestFit="1" customWidth="1"/>
    <col min="518" max="519" width="0" hidden="1" customWidth="1"/>
    <col min="520" max="520" width="10.6640625" customWidth="1"/>
    <col min="521" max="525" width="0" hidden="1" customWidth="1"/>
    <col min="526" max="526" width="10.109375" customWidth="1"/>
    <col min="527" max="527" width="0" hidden="1" customWidth="1"/>
    <col min="528" max="528" width="16.44140625" customWidth="1"/>
    <col min="529" max="529" width="25.5546875" bestFit="1" customWidth="1"/>
    <col min="530" max="768" width="33.33203125" customWidth="1"/>
    <col min="769" max="769" width="19.21875" customWidth="1"/>
    <col min="770" max="770" width="25" bestFit="1" customWidth="1"/>
    <col min="771" max="771" width="29.33203125" customWidth="1"/>
    <col min="772" max="772" width="45.21875" customWidth="1"/>
    <col min="773" max="773" width="5" bestFit="1" customWidth="1"/>
    <col min="774" max="775" width="0" hidden="1" customWidth="1"/>
    <col min="776" max="776" width="10.6640625" customWidth="1"/>
    <col min="777" max="781" width="0" hidden="1" customWidth="1"/>
    <col min="782" max="782" width="10.109375" customWidth="1"/>
    <col min="783" max="783" width="0" hidden="1" customWidth="1"/>
    <col min="784" max="784" width="16.44140625" customWidth="1"/>
    <col min="785" max="785" width="25.5546875" bestFit="1" customWidth="1"/>
    <col min="786" max="1024" width="33.33203125" customWidth="1"/>
    <col min="1025" max="1025" width="19.21875" customWidth="1"/>
    <col min="1026" max="1026" width="25" bestFit="1" customWidth="1"/>
    <col min="1027" max="1027" width="29.33203125" customWidth="1"/>
    <col min="1028" max="1028" width="45.21875" customWidth="1"/>
    <col min="1029" max="1029" width="5" bestFit="1" customWidth="1"/>
    <col min="1030" max="1031" width="0" hidden="1" customWidth="1"/>
    <col min="1032" max="1032" width="10.6640625" customWidth="1"/>
    <col min="1033" max="1037" width="0" hidden="1" customWidth="1"/>
    <col min="1038" max="1038" width="10.109375" customWidth="1"/>
    <col min="1039" max="1039" width="0" hidden="1" customWidth="1"/>
    <col min="1040" max="1040" width="16.44140625" customWidth="1"/>
    <col min="1041" max="1041" width="25.5546875" bestFit="1" customWidth="1"/>
    <col min="1042" max="1280" width="33.33203125" customWidth="1"/>
    <col min="1281" max="1281" width="19.21875" customWidth="1"/>
    <col min="1282" max="1282" width="25" bestFit="1" customWidth="1"/>
    <col min="1283" max="1283" width="29.33203125" customWidth="1"/>
    <col min="1284" max="1284" width="45.21875" customWidth="1"/>
    <col min="1285" max="1285" width="5" bestFit="1" customWidth="1"/>
    <col min="1286" max="1287" width="0" hidden="1" customWidth="1"/>
    <col min="1288" max="1288" width="10.6640625" customWidth="1"/>
    <col min="1289" max="1293" width="0" hidden="1" customWidth="1"/>
    <col min="1294" max="1294" width="10.109375" customWidth="1"/>
    <col min="1295" max="1295" width="0" hidden="1" customWidth="1"/>
    <col min="1296" max="1296" width="16.44140625" customWidth="1"/>
    <col min="1297" max="1297" width="25.5546875" bestFit="1" customWidth="1"/>
    <col min="1298" max="1536" width="33.33203125" customWidth="1"/>
    <col min="1537" max="1537" width="19.21875" customWidth="1"/>
    <col min="1538" max="1538" width="25" bestFit="1" customWidth="1"/>
    <col min="1539" max="1539" width="29.33203125" customWidth="1"/>
    <col min="1540" max="1540" width="45.21875" customWidth="1"/>
    <col min="1541" max="1541" width="5" bestFit="1" customWidth="1"/>
    <col min="1542" max="1543" width="0" hidden="1" customWidth="1"/>
    <col min="1544" max="1544" width="10.6640625" customWidth="1"/>
    <col min="1545" max="1549" width="0" hidden="1" customWidth="1"/>
    <col min="1550" max="1550" width="10.109375" customWidth="1"/>
    <col min="1551" max="1551" width="0" hidden="1" customWidth="1"/>
    <col min="1552" max="1552" width="16.44140625" customWidth="1"/>
    <col min="1553" max="1553" width="25.5546875" bestFit="1" customWidth="1"/>
    <col min="1554" max="1792" width="33.33203125" customWidth="1"/>
    <col min="1793" max="1793" width="19.21875" customWidth="1"/>
    <col min="1794" max="1794" width="25" bestFit="1" customWidth="1"/>
    <col min="1795" max="1795" width="29.33203125" customWidth="1"/>
    <col min="1796" max="1796" width="45.21875" customWidth="1"/>
    <col min="1797" max="1797" width="5" bestFit="1" customWidth="1"/>
    <col min="1798" max="1799" width="0" hidden="1" customWidth="1"/>
    <col min="1800" max="1800" width="10.6640625" customWidth="1"/>
    <col min="1801" max="1805" width="0" hidden="1" customWidth="1"/>
    <col min="1806" max="1806" width="10.109375" customWidth="1"/>
    <col min="1807" max="1807" width="0" hidden="1" customWidth="1"/>
    <col min="1808" max="1808" width="16.44140625" customWidth="1"/>
    <col min="1809" max="1809" width="25.5546875" bestFit="1" customWidth="1"/>
    <col min="1810" max="2048" width="33.33203125" customWidth="1"/>
    <col min="2049" max="2049" width="19.21875" customWidth="1"/>
    <col min="2050" max="2050" width="25" bestFit="1" customWidth="1"/>
    <col min="2051" max="2051" width="29.33203125" customWidth="1"/>
    <col min="2052" max="2052" width="45.21875" customWidth="1"/>
    <col min="2053" max="2053" width="5" bestFit="1" customWidth="1"/>
    <col min="2054" max="2055" width="0" hidden="1" customWidth="1"/>
    <col min="2056" max="2056" width="10.6640625" customWidth="1"/>
    <col min="2057" max="2061" width="0" hidden="1" customWidth="1"/>
    <col min="2062" max="2062" width="10.109375" customWidth="1"/>
    <col min="2063" max="2063" width="0" hidden="1" customWidth="1"/>
    <col min="2064" max="2064" width="16.44140625" customWidth="1"/>
    <col min="2065" max="2065" width="25.5546875" bestFit="1" customWidth="1"/>
    <col min="2066" max="2304" width="33.33203125" customWidth="1"/>
    <col min="2305" max="2305" width="19.21875" customWidth="1"/>
    <col min="2306" max="2306" width="25" bestFit="1" customWidth="1"/>
    <col min="2307" max="2307" width="29.33203125" customWidth="1"/>
    <col min="2308" max="2308" width="45.21875" customWidth="1"/>
    <col min="2309" max="2309" width="5" bestFit="1" customWidth="1"/>
    <col min="2310" max="2311" width="0" hidden="1" customWidth="1"/>
    <col min="2312" max="2312" width="10.6640625" customWidth="1"/>
    <col min="2313" max="2317" width="0" hidden="1" customWidth="1"/>
    <col min="2318" max="2318" width="10.109375" customWidth="1"/>
    <col min="2319" max="2319" width="0" hidden="1" customWidth="1"/>
    <col min="2320" max="2320" width="16.44140625" customWidth="1"/>
    <col min="2321" max="2321" width="25.5546875" bestFit="1" customWidth="1"/>
    <col min="2322" max="2560" width="33.33203125" customWidth="1"/>
    <col min="2561" max="2561" width="19.21875" customWidth="1"/>
    <col min="2562" max="2562" width="25" bestFit="1" customWidth="1"/>
    <col min="2563" max="2563" width="29.33203125" customWidth="1"/>
    <col min="2564" max="2564" width="45.21875" customWidth="1"/>
    <col min="2565" max="2565" width="5" bestFit="1" customWidth="1"/>
    <col min="2566" max="2567" width="0" hidden="1" customWidth="1"/>
    <col min="2568" max="2568" width="10.6640625" customWidth="1"/>
    <col min="2569" max="2573" width="0" hidden="1" customWidth="1"/>
    <col min="2574" max="2574" width="10.109375" customWidth="1"/>
    <col min="2575" max="2575" width="0" hidden="1" customWidth="1"/>
    <col min="2576" max="2576" width="16.44140625" customWidth="1"/>
    <col min="2577" max="2577" width="25.5546875" bestFit="1" customWidth="1"/>
    <col min="2578" max="2816" width="33.33203125" customWidth="1"/>
    <col min="2817" max="2817" width="19.21875" customWidth="1"/>
    <col min="2818" max="2818" width="25" bestFit="1" customWidth="1"/>
    <col min="2819" max="2819" width="29.33203125" customWidth="1"/>
    <col min="2820" max="2820" width="45.21875" customWidth="1"/>
    <col min="2821" max="2821" width="5" bestFit="1" customWidth="1"/>
    <col min="2822" max="2823" width="0" hidden="1" customWidth="1"/>
    <col min="2824" max="2824" width="10.6640625" customWidth="1"/>
    <col min="2825" max="2829" width="0" hidden="1" customWidth="1"/>
    <col min="2830" max="2830" width="10.109375" customWidth="1"/>
    <col min="2831" max="2831" width="0" hidden="1" customWidth="1"/>
    <col min="2832" max="2832" width="16.44140625" customWidth="1"/>
    <col min="2833" max="2833" width="25.5546875" bestFit="1" customWidth="1"/>
    <col min="2834" max="3072" width="33.33203125" customWidth="1"/>
    <col min="3073" max="3073" width="19.21875" customWidth="1"/>
    <col min="3074" max="3074" width="25" bestFit="1" customWidth="1"/>
    <col min="3075" max="3075" width="29.33203125" customWidth="1"/>
    <col min="3076" max="3076" width="45.21875" customWidth="1"/>
    <col min="3077" max="3077" width="5" bestFit="1" customWidth="1"/>
    <col min="3078" max="3079" width="0" hidden="1" customWidth="1"/>
    <col min="3080" max="3080" width="10.6640625" customWidth="1"/>
    <col min="3081" max="3085" width="0" hidden="1" customWidth="1"/>
    <col min="3086" max="3086" width="10.109375" customWidth="1"/>
    <col min="3087" max="3087" width="0" hidden="1" customWidth="1"/>
    <col min="3088" max="3088" width="16.44140625" customWidth="1"/>
    <col min="3089" max="3089" width="25.5546875" bestFit="1" customWidth="1"/>
    <col min="3090" max="3328" width="33.33203125" customWidth="1"/>
    <col min="3329" max="3329" width="19.21875" customWidth="1"/>
    <col min="3330" max="3330" width="25" bestFit="1" customWidth="1"/>
    <col min="3331" max="3331" width="29.33203125" customWidth="1"/>
    <col min="3332" max="3332" width="45.21875" customWidth="1"/>
    <col min="3333" max="3333" width="5" bestFit="1" customWidth="1"/>
    <col min="3334" max="3335" width="0" hidden="1" customWidth="1"/>
    <col min="3336" max="3336" width="10.6640625" customWidth="1"/>
    <col min="3337" max="3341" width="0" hidden="1" customWidth="1"/>
    <col min="3342" max="3342" width="10.109375" customWidth="1"/>
    <col min="3343" max="3343" width="0" hidden="1" customWidth="1"/>
    <col min="3344" max="3344" width="16.44140625" customWidth="1"/>
    <col min="3345" max="3345" width="25.5546875" bestFit="1" customWidth="1"/>
    <col min="3346" max="3584" width="33.33203125" customWidth="1"/>
    <col min="3585" max="3585" width="19.21875" customWidth="1"/>
    <col min="3586" max="3586" width="25" bestFit="1" customWidth="1"/>
    <col min="3587" max="3587" width="29.33203125" customWidth="1"/>
    <col min="3588" max="3588" width="45.21875" customWidth="1"/>
    <col min="3589" max="3589" width="5" bestFit="1" customWidth="1"/>
    <col min="3590" max="3591" width="0" hidden="1" customWidth="1"/>
    <col min="3592" max="3592" width="10.6640625" customWidth="1"/>
    <col min="3593" max="3597" width="0" hidden="1" customWidth="1"/>
    <col min="3598" max="3598" width="10.109375" customWidth="1"/>
    <col min="3599" max="3599" width="0" hidden="1" customWidth="1"/>
    <col min="3600" max="3600" width="16.44140625" customWidth="1"/>
    <col min="3601" max="3601" width="25.5546875" bestFit="1" customWidth="1"/>
    <col min="3602" max="3840" width="33.33203125" customWidth="1"/>
    <col min="3841" max="3841" width="19.21875" customWidth="1"/>
    <col min="3842" max="3842" width="25" bestFit="1" customWidth="1"/>
    <col min="3843" max="3843" width="29.33203125" customWidth="1"/>
    <col min="3844" max="3844" width="45.21875" customWidth="1"/>
    <col min="3845" max="3845" width="5" bestFit="1" customWidth="1"/>
    <col min="3846" max="3847" width="0" hidden="1" customWidth="1"/>
    <col min="3848" max="3848" width="10.6640625" customWidth="1"/>
    <col min="3849" max="3853" width="0" hidden="1" customWidth="1"/>
    <col min="3854" max="3854" width="10.109375" customWidth="1"/>
    <col min="3855" max="3855" width="0" hidden="1" customWidth="1"/>
    <col min="3856" max="3856" width="16.44140625" customWidth="1"/>
    <col min="3857" max="3857" width="25.5546875" bestFit="1" customWidth="1"/>
    <col min="3858" max="4096" width="33.33203125" customWidth="1"/>
    <col min="4097" max="4097" width="19.21875" customWidth="1"/>
    <col min="4098" max="4098" width="25" bestFit="1" customWidth="1"/>
    <col min="4099" max="4099" width="29.33203125" customWidth="1"/>
    <col min="4100" max="4100" width="45.21875" customWidth="1"/>
    <col min="4101" max="4101" width="5" bestFit="1" customWidth="1"/>
    <col min="4102" max="4103" width="0" hidden="1" customWidth="1"/>
    <col min="4104" max="4104" width="10.6640625" customWidth="1"/>
    <col min="4105" max="4109" width="0" hidden="1" customWidth="1"/>
    <col min="4110" max="4110" width="10.109375" customWidth="1"/>
    <col min="4111" max="4111" width="0" hidden="1" customWidth="1"/>
    <col min="4112" max="4112" width="16.44140625" customWidth="1"/>
    <col min="4113" max="4113" width="25.5546875" bestFit="1" customWidth="1"/>
    <col min="4114" max="4352" width="33.33203125" customWidth="1"/>
    <col min="4353" max="4353" width="19.21875" customWidth="1"/>
    <col min="4354" max="4354" width="25" bestFit="1" customWidth="1"/>
    <col min="4355" max="4355" width="29.33203125" customWidth="1"/>
    <col min="4356" max="4356" width="45.21875" customWidth="1"/>
    <col min="4357" max="4357" width="5" bestFit="1" customWidth="1"/>
    <col min="4358" max="4359" width="0" hidden="1" customWidth="1"/>
    <col min="4360" max="4360" width="10.6640625" customWidth="1"/>
    <col min="4361" max="4365" width="0" hidden="1" customWidth="1"/>
    <col min="4366" max="4366" width="10.109375" customWidth="1"/>
    <col min="4367" max="4367" width="0" hidden="1" customWidth="1"/>
    <col min="4368" max="4368" width="16.44140625" customWidth="1"/>
    <col min="4369" max="4369" width="25.5546875" bestFit="1" customWidth="1"/>
    <col min="4370" max="4608" width="33.33203125" customWidth="1"/>
    <col min="4609" max="4609" width="19.21875" customWidth="1"/>
    <col min="4610" max="4610" width="25" bestFit="1" customWidth="1"/>
    <col min="4611" max="4611" width="29.33203125" customWidth="1"/>
    <col min="4612" max="4612" width="45.21875" customWidth="1"/>
    <col min="4613" max="4613" width="5" bestFit="1" customWidth="1"/>
    <col min="4614" max="4615" width="0" hidden="1" customWidth="1"/>
    <col min="4616" max="4616" width="10.6640625" customWidth="1"/>
    <col min="4617" max="4621" width="0" hidden="1" customWidth="1"/>
    <col min="4622" max="4622" width="10.109375" customWidth="1"/>
    <col min="4623" max="4623" width="0" hidden="1" customWidth="1"/>
    <col min="4624" max="4624" width="16.44140625" customWidth="1"/>
    <col min="4625" max="4625" width="25.5546875" bestFit="1" customWidth="1"/>
    <col min="4626" max="4864" width="33.33203125" customWidth="1"/>
    <col min="4865" max="4865" width="19.21875" customWidth="1"/>
    <col min="4866" max="4866" width="25" bestFit="1" customWidth="1"/>
    <col min="4867" max="4867" width="29.33203125" customWidth="1"/>
    <col min="4868" max="4868" width="45.21875" customWidth="1"/>
    <col min="4869" max="4869" width="5" bestFit="1" customWidth="1"/>
    <col min="4870" max="4871" width="0" hidden="1" customWidth="1"/>
    <col min="4872" max="4872" width="10.6640625" customWidth="1"/>
    <col min="4873" max="4877" width="0" hidden="1" customWidth="1"/>
    <col min="4878" max="4878" width="10.109375" customWidth="1"/>
    <col min="4879" max="4879" width="0" hidden="1" customWidth="1"/>
    <col min="4880" max="4880" width="16.44140625" customWidth="1"/>
    <col min="4881" max="4881" width="25.5546875" bestFit="1" customWidth="1"/>
    <col min="4882" max="5120" width="33.33203125" customWidth="1"/>
    <col min="5121" max="5121" width="19.21875" customWidth="1"/>
    <col min="5122" max="5122" width="25" bestFit="1" customWidth="1"/>
    <col min="5123" max="5123" width="29.33203125" customWidth="1"/>
    <col min="5124" max="5124" width="45.21875" customWidth="1"/>
    <col min="5125" max="5125" width="5" bestFit="1" customWidth="1"/>
    <col min="5126" max="5127" width="0" hidden="1" customWidth="1"/>
    <col min="5128" max="5128" width="10.6640625" customWidth="1"/>
    <col min="5129" max="5133" width="0" hidden="1" customWidth="1"/>
    <col min="5134" max="5134" width="10.109375" customWidth="1"/>
    <col min="5135" max="5135" width="0" hidden="1" customWidth="1"/>
    <col min="5136" max="5136" width="16.44140625" customWidth="1"/>
    <col min="5137" max="5137" width="25.5546875" bestFit="1" customWidth="1"/>
    <col min="5138" max="5376" width="33.33203125" customWidth="1"/>
    <col min="5377" max="5377" width="19.21875" customWidth="1"/>
    <col min="5378" max="5378" width="25" bestFit="1" customWidth="1"/>
    <col min="5379" max="5379" width="29.33203125" customWidth="1"/>
    <col min="5380" max="5380" width="45.21875" customWidth="1"/>
    <col min="5381" max="5381" width="5" bestFit="1" customWidth="1"/>
    <col min="5382" max="5383" width="0" hidden="1" customWidth="1"/>
    <col min="5384" max="5384" width="10.6640625" customWidth="1"/>
    <col min="5385" max="5389" width="0" hidden="1" customWidth="1"/>
    <col min="5390" max="5390" width="10.109375" customWidth="1"/>
    <col min="5391" max="5391" width="0" hidden="1" customWidth="1"/>
    <col min="5392" max="5392" width="16.44140625" customWidth="1"/>
    <col min="5393" max="5393" width="25.5546875" bestFit="1" customWidth="1"/>
    <col min="5394" max="5632" width="33.33203125" customWidth="1"/>
    <col min="5633" max="5633" width="19.21875" customWidth="1"/>
    <col min="5634" max="5634" width="25" bestFit="1" customWidth="1"/>
    <col min="5635" max="5635" width="29.33203125" customWidth="1"/>
    <col min="5636" max="5636" width="45.21875" customWidth="1"/>
    <col min="5637" max="5637" width="5" bestFit="1" customWidth="1"/>
    <col min="5638" max="5639" width="0" hidden="1" customWidth="1"/>
    <col min="5640" max="5640" width="10.6640625" customWidth="1"/>
    <col min="5641" max="5645" width="0" hidden="1" customWidth="1"/>
    <col min="5646" max="5646" width="10.109375" customWidth="1"/>
    <col min="5647" max="5647" width="0" hidden="1" customWidth="1"/>
    <col min="5648" max="5648" width="16.44140625" customWidth="1"/>
    <col min="5649" max="5649" width="25.5546875" bestFit="1" customWidth="1"/>
    <col min="5650" max="5888" width="33.33203125" customWidth="1"/>
    <col min="5889" max="5889" width="19.21875" customWidth="1"/>
    <col min="5890" max="5890" width="25" bestFit="1" customWidth="1"/>
    <col min="5891" max="5891" width="29.33203125" customWidth="1"/>
    <col min="5892" max="5892" width="45.21875" customWidth="1"/>
    <col min="5893" max="5893" width="5" bestFit="1" customWidth="1"/>
    <col min="5894" max="5895" width="0" hidden="1" customWidth="1"/>
    <col min="5896" max="5896" width="10.6640625" customWidth="1"/>
    <col min="5897" max="5901" width="0" hidden="1" customWidth="1"/>
    <col min="5902" max="5902" width="10.109375" customWidth="1"/>
    <col min="5903" max="5903" width="0" hidden="1" customWidth="1"/>
    <col min="5904" max="5904" width="16.44140625" customWidth="1"/>
    <col min="5905" max="5905" width="25.5546875" bestFit="1" customWidth="1"/>
    <col min="5906" max="6144" width="33.33203125" customWidth="1"/>
    <col min="6145" max="6145" width="19.21875" customWidth="1"/>
    <col min="6146" max="6146" width="25" bestFit="1" customWidth="1"/>
    <col min="6147" max="6147" width="29.33203125" customWidth="1"/>
    <col min="6148" max="6148" width="45.21875" customWidth="1"/>
    <col min="6149" max="6149" width="5" bestFit="1" customWidth="1"/>
    <col min="6150" max="6151" width="0" hidden="1" customWidth="1"/>
    <col min="6152" max="6152" width="10.6640625" customWidth="1"/>
    <col min="6153" max="6157" width="0" hidden="1" customWidth="1"/>
    <col min="6158" max="6158" width="10.109375" customWidth="1"/>
    <col min="6159" max="6159" width="0" hidden="1" customWidth="1"/>
    <col min="6160" max="6160" width="16.44140625" customWidth="1"/>
    <col min="6161" max="6161" width="25.5546875" bestFit="1" customWidth="1"/>
    <col min="6162" max="6400" width="33.33203125" customWidth="1"/>
    <col min="6401" max="6401" width="19.21875" customWidth="1"/>
    <col min="6402" max="6402" width="25" bestFit="1" customWidth="1"/>
    <col min="6403" max="6403" width="29.33203125" customWidth="1"/>
    <col min="6404" max="6404" width="45.21875" customWidth="1"/>
    <col min="6405" max="6405" width="5" bestFit="1" customWidth="1"/>
    <col min="6406" max="6407" width="0" hidden="1" customWidth="1"/>
    <col min="6408" max="6408" width="10.6640625" customWidth="1"/>
    <col min="6409" max="6413" width="0" hidden="1" customWidth="1"/>
    <col min="6414" max="6414" width="10.109375" customWidth="1"/>
    <col min="6415" max="6415" width="0" hidden="1" customWidth="1"/>
    <col min="6416" max="6416" width="16.44140625" customWidth="1"/>
    <col min="6417" max="6417" width="25.5546875" bestFit="1" customWidth="1"/>
    <col min="6418" max="6656" width="33.33203125" customWidth="1"/>
    <col min="6657" max="6657" width="19.21875" customWidth="1"/>
    <col min="6658" max="6658" width="25" bestFit="1" customWidth="1"/>
    <col min="6659" max="6659" width="29.33203125" customWidth="1"/>
    <col min="6660" max="6660" width="45.21875" customWidth="1"/>
    <col min="6661" max="6661" width="5" bestFit="1" customWidth="1"/>
    <col min="6662" max="6663" width="0" hidden="1" customWidth="1"/>
    <col min="6664" max="6664" width="10.6640625" customWidth="1"/>
    <col min="6665" max="6669" width="0" hidden="1" customWidth="1"/>
    <col min="6670" max="6670" width="10.109375" customWidth="1"/>
    <col min="6671" max="6671" width="0" hidden="1" customWidth="1"/>
    <col min="6672" max="6672" width="16.44140625" customWidth="1"/>
    <col min="6673" max="6673" width="25.5546875" bestFit="1" customWidth="1"/>
    <col min="6674" max="6912" width="33.33203125" customWidth="1"/>
    <col min="6913" max="6913" width="19.21875" customWidth="1"/>
    <col min="6914" max="6914" width="25" bestFit="1" customWidth="1"/>
    <col min="6915" max="6915" width="29.33203125" customWidth="1"/>
    <col min="6916" max="6916" width="45.21875" customWidth="1"/>
    <col min="6917" max="6917" width="5" bestFit="1" customWidth="1"/>
    <col min="6918" max="6919" width="0" hidden="1" customWidth="1"/>
    <col min="6920" max="6920" width="10.6640625" customWidth="1"/>
    <col min="6921" max="6925" width="0" hidden="1" customWidth="1"/>
    <col min="6926" max="6926" width="10.109375" customWidth="1"/>
    <col min="6927" max="6927" width="0" hidden="1" customWidth="1"/>
    <col min="6928" max="6928" width="16.44140625" customWidth="1"/>
    <col min="6929" max="6929" width="25.5546875" bestFit="1" customWidth="1"/>
    <col min="6930" max="7168" width="33.33203125" customWidth="1"/>
    <col min="7169" max="7169" width="19.21875" customWidth="1"/>
    <col min="7170" max="7170" width="25" bestFit="1" customWidth="1"/>
    <col min="7171" max="7171" width="29.33203125" customWidth="1"/>
    <col min="7172" max="7172" width="45.21875" customWidth="1"/>
    <col min="7173" max="7173" width="5" bestFit="1" customWidth="1"/>
    <col min="7174" max="7175" width="0" hidden="1" customWidth="1"/>
    <col min="7176" max="7176" width="10.6640625" customWidth="1"/>
    <col min="7177" max="7181" width="0" hidden="1" customWidth="1"/>
    <col min="7182" max="7182" width="10.109375" customWidth="1"/>
    <col min="7183" max="7183" width="0" hidden="1" customWidth="1"/>
    <col min="7184" max="7184" width="16.44140625" customWidth="1"/>
    <col min="7185" max="7185" width="25.5546875" bestFit="1" customWidth="1"/>
    <col min="7186" max="7424" width="33.33203125" customWidth="1"/>
    <col min="7425" max="7425" width="19.21875" customWidth="1"/>
    <col min="7426" max="7426" width="25" bestFit="1" customWidth="1"/>
    <col min="7427" max="7427" width="29.33203125" customWidth="1"/>
    <col min="7428" max="7428" width="45.21875" customWidth="1"/>
    <col min="7429" max="7429" width="5" bestFit="1" customWidth="1"/>
    <col min="7430" max="7431" width="0" hidden="1" customWidth="1"/>
    <col min="7432" max="7432" width="10.6640625" customWidth="1"/>
    <col min="7433" max="7437" width="0" hidden="1" customWidth="1"/>
    <col min="7438" max="7438" width="10.109375" customWidth="1"/>
    <col min="7439" max="7439" width="0" hidden="1" customWidth="1"/>
    <col min="7440" max="7440" width="16.44140625" customWidth="1"/>
    <col min="7441" max="7441" width="25.5546875" bestFit="1" customWidth="1"/>
    <col min="7442" max="7680" width="33.33203125" customWidth="1"/>
    <col min="7681" max="7681" width="19.21875" customWidth="1"/>
    <col min="7682" max="7682" width="25" bestFit="1" customWidth="1"/>
    <col min="7683" max="7683" width="29.33203125" customWidth="1"/>
    <col min="7684" max="7684" width="45.21875" customWidth="1"/>
    <col min="7685" max="7685" width="5" bestFit="1" customWidth="1"/>
    <col min="7686" max="7687" width="0" hidden="1" customWidth="1"/>
    <col min="7688" max="7688" width="10.6640625" customWidth="1"/>
    <col min="7689" max="7693" width="0" hidden="1" customWidth="1"/>
    <col min="7694" max="7694" width="10.109375" customWidth="1"/>
    <col min="7695" max="7695" width="0" hidden="1" customWidth="1"/>
    <col min="7696" max="7696" width="16.44140625" customWidth="1"/>
    <col min="7697" max="7697" width="25.5546875" bestFit="1" customWidth="1"/>
    <col min="7698" max="7936" width="33.33203125" customWidth="1"/>
    <col min="7937" max="7937" width="19.21875" customWidth="1"/>
    <col min="7938" max="7938" width="25" bestFit="1" customWidth="1"/>
    <col min="7939" max="7939" width="29.33203125" customWidth="1"/>
    <col min="7940" max="7940" width="45.21875" customWidth="1"/>
    <col min="7941" max="7941" width="5" bestFit="1" customWidth="1"/>
    <col min="7942" max="7943" width="0" hidden="1" customWidth="1"/>
    <col min="7944" max="7944" width="10.6640625" customWidth="1"/>
    <col min="7945" max="7949" width="0" hidden="1" customWidth="1"/>
    <col min="7950" max="7950" width="10.109375" customWidth="1"/>
    <col min="7951" max="7951" width="0" hidden="1" customWidth="1"/>
    <col min="7952" max="7952" width="16.44140625" customWidth="1"/>
    <col min="7953" max="7953" width="25.5546875" bestFit="1" customWidth="1"/>
    <col min="7954" max="8192" width="33.33203125" customWidth="1"/>
    <col min="8193" max="8193" width="19.21875" customWidth="1"/>
    <col min="8194" max="8194" width="25" bestFit="1" customWidth="1"/>
    <col min="8195" max="8195" width="29.33203125" customWidth="1"/>
    <col min="8196" max="8196" width="45.21875" customWidth="1"/>
    <col min="8197" max="8197" width="5" bestFit="1" customWidth="1"/>
    <col min="8198" max="8199" width="0" hidden="1" customWidth="1"/>
    <col min="8200" max="8200" width="10.6640625" customWidth="1"/>
    <col min="8201" max="8205" width="0" hidden="1" customWidth="1"/>
    <col min="8206" max="8206" width="10.109375" customWidth="1"/>
    <col min="8207" max="8207" width="0" hidden="1" customWidth="1"/>
    <col min="8208" max="8208" width="16.44140625" customWidth="1"/>
    <col min="8209" max="8209" width="25.5546875" bestFit="1" customWidth="1"/>
    <col min="8210" max="8448" width="33.33203125" customWidth="1"/>
    <col min="8449" max="8449" width="19.21875" customWidth="1"/>
    <col min="8450" max="8450" width="25" bestFit="1" customWidth="1"/>
    <col min="8451" max="8451" width="29.33203125" customWidth="1"/>
    <col min="8452" max="8452" width="45.21875" customWidth="1"/>
    <col min="8453" max="8453" width="5" bestFit="1" customWidth="1"/>
    <col min="8454" max="8455" width="0" hidden="1" customWidth="1"/>
    <col min="8456" max="8456" width="10.6640625" customWidth="1"/>
    <col min="8457" max="8461" width="0" hidden="1" customWidth="1"/>
    <col min="8462" max="8462" width="10.109375" customWidth="1"/>
    <col min="8463" max="8463" width="0" hidden="1" customWidth="1"/>
    <col min="8464" max="8464" width="16.44140625" customWidth="1"/>
    <col min="8465" max="8465" width="25.5546875" bestFit="1" customWidth="1"/>
    <col min="8466" max="8704" width="33.33203125" customWidth="1"/>
    <col min="8705" max="8705" width="19.21875" customWidth="1"/>
    <col min="8706" max="8706" width="25" bestFit="1" customWidth="1"/>
    <col min="8707" max="8707" width="29.33203125" customWidth="1"/>
    <col min="8708" max="8708" width="45.21875" customWidth="1"/>
    <col min="8709" max="8709" width="5" bestFit="1" customWidth="1"/>
    <col min="8710" max="8711" width="0" hidden="1" customWidth="1"/>
    <col min="8712" max="8712" width="10.6640625" customWidth="1"/>
    <col min="8713" max="8717" width="0" hidden="1" customWidth="1"/>
    <col min="8718" max="8718" width="10.109375" customWidth="1"/>
    <col min="8719" max="8719" width="0" hidden="1" customWidth="1"/>
    <col min="8720" max="8720" width="16.44140625" customWidth="1"/>
    <col min="8721" max="8721" width="25.5546875" bestFit="1" customWidth="1"/>
    <col min="8722" max="8960" width="33.33203125" customWidth="1"/>
    <col min="8961" max="8961" width="19.21875" customWidth="1"/>
    <col min="8962" max="8962" width="25" bestFit="1" customWidth="1"/>
    <col min="8963" max="8963" width="29.33203125" customWidth="1"/>
    <col min="8964" max="8964" width="45.21875" customWidth="1"/>
    <col min="8965" max="8965" width="5" bestFit="1" customWidth="1"/>
    <col min="8966" max="8967" width="0" hidden="1" customWidth="1"/>
    <col min="8968" max="8968" width="10.6640625" customWidth="1"/>
    <col min="8969" max="8973" width="0" hidden="1" customWidth="1"/>
    <col min="8974" max="8974" width="10.109375" customWidth="1"/>
    <col min="8975" max="8975" width="0" hidden="1" customWidth="1"/>
    <col min="8976" max="8976" width="16.44140625" customWidth="1"/>
    <col min="8977" max="8977" width="25.5546875" bestFit="1" customWidth="1"/>
    <col min="8978" max="9216" width="33.33203125" customWidth="1"/>
    <col min="9217" max="9217" width="19.21875" customWidth="1"/>
    <col min="9218" max="9218" width="25" bestFit="1" customWidth="1"/>
    <col min="9219" max="9219" width="29.33203125" customWidth="1"/>
    <col min="9220" max="9220" width="45.21875" customWidth="1"/>
    <col min="9221" max="9221" width="5" bestFit="1" customWidth="1"/>
    <col min="9222" max="9223" width="0" hidden="1" customWidth="1"/>
    <col min="9224" max="9224" width="10.6640625" customWidth="1"/>
    <col min="9225" max="9229" width="0" hidden="1" customWidth="1"/>
    <col min="9230" max="9230" width="10.109375" customWidth="1"/>
    <col min="9231" max="9231" width="0" hidden="1" customWidth="1"/>
    <col min="9232" max="9232" width="16.44140625" customWidth="1"/>
    <col min="9233" max="9233" width="25.5546875" bestFit="1" customWidth="1"/>
    <col min="9234" max="9472" width="33.33203125" customWidth="1"/>
    <col min="9473" max="9473" width="19.21875" customWidth="1"/>
    <col min="9474" max="9474" width="25" bestFit="1" customWidth="1"/>
    <col min="9475" max="9475" width="29.33203125" customWidth="1"/>
    <col min="9476" max="9476" width="45.21875" customWidth="1"/>
    <col min="9477" max="9477" width="5" bestFit="1" customWidth="1"/>
    <col min="9478" max="9479" width="0" hidden="1" customWidth="1"/>
    <col min="9480" max="9480" width="10.6640625" customWidth="1"/>
    <col min="9481" max="9485" width="0" hidden="1" customWidth="1"/>
    <col min="9486" max="9486" width="10.109375" customWidth="1"/>
    <col min="9487" max="9487" width="0" hidden="1" customWidth="1"/>
    <col min="9488" max="9488" width="16.44140625" customWidth="1"/>
    <col min="9489" max="9489" width="25.5546875" bestFit="1" customWidth="1"/>
    <col min="9490" max="9728" width="33.33203125" customWidth="1"/>
    <col min="9729" max="9729" width="19.21875" customWidth="1"/>
    <col min="9730" max="9730" width="25" bestFit="1" customWidth="1"/>
    <col min="9731" max="9731" width="29.33203125" customWidth="1"/>
    <col min="9732" max="9732" width="45.21875" customWidth="1"/>
    <col min="9733" max="9733" width="5" bestFit="1" customWidth="1"/>
    <col min="9734" max="9735" width="0" hidden="1" customWidth="1"/>
    <col min="9736" max="9736" width="10.6640625" customWidth="1"/>
    <col min="9737" max="9741" width="0" hidden="1" customWidth="1"/>
    <col min="9742" max="9742" width="10.109375" customWidth="1"/>
    <col min="9743" max="9743" width="0" hidden="1" customWidth="1"/>
    <col min="9744" max="9744" width="16.44140625" customWidth="1"/>
    <col min="9745" max="9745" width="25.5546875" bestFit="1" customWidth="1"/>
    <col min="9746" max="9984" width="33.33203125" customWidth="1"/>
    <col min="9985" max="9985" width="19.21875" customWidth="1"/>
    <col min="9986" max="9986" width="25" bestFit="1" customWidth="1"/>
    <col min="9987" max="9987" width="29.33203125" customWidth="1"/>
    <col min="9988" max="9988" width="45.21875" customWidth="1"/>
    <col min="9989" max="9989" width="5" bestFit="1" customWidth="1"/>
    <col min="9990" max="9991" width="0" hidden="1" customWidth="1"/>
    <col min="9992" max="9992" width="10.6640625" customWidth="1"/>
    <col min="9993" max="9997" width="0" hidden="1" customWidth="1"/>
    <col min="9998" max="9998" width="10.109375" customWidth="1"/>
    <col min="9999" max="9999" width="0" hidden="1" customWidth="1"/>
    <col min="10000" max="10000" width="16.44140625" customWidth="1"/>
    <col min="10001" max="10001" width="25.5546875" bestFit="1" customWidth="1"/>
    <col min="10002" max="10240" width="33.33203125" customWidth="1"/>
    <col min="10241" max="10241" width="19.21875" customWidth="1"/>
    <col min="10242" max="10242" width="25" bestFit="1" customWidth="1"/>
    <col min="10243" max="10243" width="29.33203125" customWidth="1"/>
    <col min="10244" max="10244" width="45.21875" customWidth="1"/>
    <col min="10245" max="10245" width="5" bestFit="1" customWidth="1"/>
    <col min="10246" max="10247" width="0" hidden="1" customWidth="1"/>
    <col min="10248" max="10248" width="10.6640625" customWidth="1"/>
    <col min="10249" max="10253" width="0" hidden="1" customWidth="1"/>
    <col min="10254" max="10254" width="10.109375" customWidth="1"/>
    <col min="10255" max="10255" width="0" hidden="1" customWidth="1"/>
    <col min="10256" max="10256" width="16.44140625" customWidth="1"/>
    <col min="10257" max="10257" width="25.5546875" bestFit="1" customWidth="1"/>
    <col min="10258" max="10496" width="33.33203125" customWidth="1"/>
    <col min="10497" max="10497" width="19.21875" customWidth="1"/>
    <col min="10498" max="10498" width="25" bestFit="1" customWidth="1"/>
    <col min="10499" max="10499" width="29.33203125" customWidth="1"/>
    <col min="10500" max="10500" width="45.21875" customWidth="1"/>
    <col min="10501" max="10501" width="5" bestFit="1" customWidth="1"/>
    <col min="10502" max="10503" width="0" hidden="1" customWidth="1"/>
    <col min="10504" max="10504" width="10.6640625" customWidth="1"/>
    <col min="10505" max="10509" width="0" hidden="1" customWidth="1"/>
    <col min="10510" max="10510" width="10.109375" customWidth="1"/>
    <col min="10511" max="10511" width="0" hidden="1" customWidth="1"/>
    <col min="10512" max="10512" width="16.44140625" customWidth="1"/>
    <col min="10513" max="10513" width="25.5546875" bestFit="1" customWidth="1"/>
    <col min="10514" max="10752" width="33.33203125" customWidth="1"/>
    <col min="10753" max="10753" width="19.21875" customWidth="1"/>
    <col min="10754" max="10754" width="25" bestFit="1" customWidth="1"/>
    <col min="10755" max="10755" width="29.33203125" customWidth="1"/>
    <col min="10756" max="10756" width="45.21875" customWidth="1"/>
    <col min="10757" max="10757" width="5" bestFit="1" customWidth="1"/>
    <col min="10758" max="10759" width="0" hidden="1" customWidth="1"/>
    <col min="10760" max="10760" width="10.6640625" customWidth="1"/>
    <col min="10761" max="10765" width="0" hidden="1" customWidth="1"/>
    <col min="10766" max="10766" width="10.109375" customWidth="1"/>
    <col min="10767" max="10767" width="0" hidden="1" customWidth="1"/>
    <col min="10768" max="10768" width="16.44140625" customWidth="1"/>
    <col min="10769" max="10769" width="25.5546875" bestFit="1" customWidth="1"/>
    <col min="10770" max="11008" width="33.33203125" customWidth="1"/>
    <col min="11009" max="11009" width="19.21875" customWidth="1"/>
    <col min="11010" max="11010" width="25" bestFit="1" customWidth="1"/>
    <col min="11011" max="11011" width="29.33203125" customWidth="1"/>
    <col min="11012" max="11012" width="45.21875" customWidth="1"/>
    <col min="11013" max="11013" width="5" bestFit="1" customWidth="1"/>
    <col min="11014" max="11015" width="0" hidden="1" customWidth="1"/>
    <col min="11016" max="11016" width="10.6640625" customWidth="1"/>
    <col min="11017" max="11021" width="0" hidden="1" customWidth="1"/>
    <col min="11022" max="11022" width="10.109375" customWidth="1"/>
    <col min="11023" max="11023" width="0" hidden="1" customWidth="1"/>
    <col min="11024" max="11024" width="16.44140625" customWidth="1"/>
    <col min="11025" max="11025" width="25.5546875" bestFit="1" customWidth="1"/>
    <col min="11026" max="11264" width="33.33203125" customWidth="1"/>
    <col min="11265" max="11265" width="19.21875" customWidth="1"/>
    <col min="11266" max="11266" width="25" bestFit="1" customWidth="1"/>
    <col min="11267" max="11267" width="29.33203125" customWidth="1"/>
    <col min="11268" max="11268" width="45.21875" customWidth="1"/>
    <col min="11269" max="11269" width="5" bestFit="1" customWidth="1"/>
    <col min="11270" max="11271" width="0" hidden="1" customWidth="1"/>
    <col min="11272" max="11272" width="10.6640625" customWidth="1"/>
    <col min="11273" max="11277" width="0" hidden="1" customWidth="1"/>
    <col min="11278" max="11278" width="10.109375" customWidth="1"/>
    <col min="11279" max="11279" width="0" hidden="1" customWidth="1"/>
    <col min="11280" max="11280" width="16.44140625" customWidth="1"/>
    <col min="11281" max="11281" width="25.5546875" bestFit="1" customWidth="1"/>
    <col min="11282" max="11520" width="33.33203125" customWidth="1"/>
    <col min="11521" max="11521" width="19.21875" customWidth="1"/>
    <col min="11522" max="11522" width="25" bestFit="1" customWidth="1"/>
    <col min="11523" max="11523" width="29.33203125" customWidth="1"/>
    <col min="11524" max="11524" width="45.21875" customWidth="1"/>
    <col min="11525" max="11525" width="5" bestFit="1" customWidth="1"/>
    <col min="11526" max="11527" width="0" hidden="1" customWidth="1"/>
    <col min="11528" max="11528" width="10.6640625" customWidth="1"/>
    <col min="11529" max="11533" width="0" hidden="1" customWidth="1"/>
    <col min="11534" max="11534" width="10.109375" customWidth="1"/>
    <col min="11535" max="11535" width="0" hidden="1" customWidth="1"/>
    <col min="11536" max="11536" width="16.44140625" customWidth="1"/>
    <col min="11537" max="11537" width="25.5546875" bestFit="1" customWidth="1"/>
    <col min="11538" max="11776" width="33.33203125" customWidth="1"/>
    <col min="11777" max="11777" width="19.21875" customWidth="1"/>
    <col min="11778" max="11778" width="25" bestFit="1" customWidth="1"/>
    <col min="11779" max="11779" width="29.33203125" customWidth="1"/>
    <col min="11780" max="11780" width="45.21875" customWidth="1"/>
    <col min="11781" max="11781" width="5" bestFit="1" customWidth="1"/>
    <col min="11782" max="11783" width="0" hidden="1" customWidth="1"/>
    <col min="11784" max="11784" width="10.6640625" customWidth="1"/>
    <col min="11785" max="11789" width="0" hidden="1" customWidth="1"/>
    <col min="11790" max="11790" width="10.109375" customWidth="1"/>
    <col min="11791" max="11791" width="0" hidden="1" customWidth="1"/>
    <col min="11792" max="11792" width="16.44140625" customWidth="1"/>
    <col min="11793" max="11793" width="25.5546875" bestFit="1" customWidth="1"/>
    <col min="11794" max="12032" width="33.33203125" customWidth="1"/>
    <col min="12033" max="12033" width="19.21875" customWidth="1"/>
    <col min="12034" max="12034" width="25" bestFit="1" customWidth="1"/>
    <col min="12035" max="12035" width="29.33203125" customWidth="1"/>
    <col min="12036" max="12036" width="45.21875" customWidth="1"/>
    <col min="12037" max="12037" width="5" bestFit="1" customWidth="1"/>
    <col min="12038" max="12039" width="0" hidden="1" customWidth="1"/>
    <col min="12040" max="12040" width="10.6640625" customWidth="1"/>
    <col min="12041" max="12045" width="0" hidden="1" customWidth="1"/>
    <col min="12046" max="12046" width="10.109375" customWidth="1"/>
    <col min="12047" max="12047" width="0" hidden="1" customWidth="1"/>
    <col min="12048" max="12048" width="16.44140625" customWidth="1"/>
    <col min="12049" max="12049" width="25.5546875" bestFit="1" customWidth="1"/>
    <col min="12050" max="12288" width="33.33203125" customWidth="1"/>
    <col min="12289" max="12289" width="19.21875" customWidth="1"/>
    <col min="12290" max="12290" width="25" bestFit="1" customWidth="1"/>
    <col min="12291" max="12291" width="29.33203125" customWidth="1"/>
    <col min="12292" max="12292" width="45.21875" customWidth="1"/>
    <col min="12293" max="12293" width="5" bestFit="1" customWidth="1"/>
    <col min="12294" max="12295" width="0" hidden="1" customWidth="1"/>
    <col min="12296" max="12296" width="10.6640625" customWidth="1"/>
    <col min="12297" max="12301" width="0" hidden="1" customWidth="1"/>
    <col min="12302" max="12302" width="10.109375" customWidth="1"/>
    <col min="12303" max="12303" width="0" hidden="1" customWidth="1"/>
    <col min="12304" max="12304" width="16.44140625" customWidth="1"/>
    <col min="12305" max="12305" width="25.5546875" bestFit="1" customWidth="1"/>
    <col min="12306" max="12544" width="33.33203125" customWidth="1"/>
    <col min="12545" max="12545" width="19.21875" customWidth="1"/>
    <col min="12546" max="12546" width="25" bestFit="1" customWidth="1"/>
    <col min="12547" max="12547" width="29.33203125" customWidth="1"/>
    <col min="12548" max="12548" width="45.21875" customWidth="1"/>
    <col min="12549" max="12549" width="5" bestFit="1" customWidth="1"/>
    <col min="12550" max="12551" width="0" hidden="1" customWidth="1"/>
    <col min="12552" max="12552" width="10.6640625" customWidth="1"/>
    <col min="12553" max="12557" width="0" hidden="1" customWidth="1"/>
    <col min="12558" max="12558" width="10.109375" customWidth="1"/>
    <col min="12559" max="12559" width="0" hidden="1" customWidth="1"/>
    <col min="12560" max="12560" width="16.44140625" customWidth="1"/>
    <col min="12561" max="12561" width="25.5546875" bestFit="1" customWidth="1"/>
    <col min="12562" max="12800" width="33.33203125" customWidth="1"/>
    <col min="12801" max="12801" width="19.21875" customWidth="1"/>
    <col min="12802" max="12802" width="25" bestFit="1" customWidth="1"/>
    <col min="12803" max="12803" width="29.33203125" customWidth="1"/>
    <col min="12804" max="12804" width="45.21875" customWidth="1"/>
    <col min="12805" max="12805" width="5" bestFit="1" customWidth="1"/>
    <col min="12806" max="12807" width="0" hidden="1" customWidth="1"/>
    <col min="12808" max="12808" width="10.6640625" customWidth="1"/>
    <col min="12809" max="12813" width="0" hidden="1" customWidth="1"/>
    <col min="12814" max="12814" width="10.109375" customWidth="1"/>
    <col min="12815" max="12815" width="0" hidden="1" customWidth="1"/>
    <col min="12816" max="12816" width="16.44140625" customWidth="1"/>
    <col min="12817" max="12817" width="25.5546875" bestFit="1" customWidth="1"/>
    <col min="12818" max="13056" width="33.33203125" customWidth="1"/>
    <col min="13057" max="13057" width="19.21875" customWidth="1"/>
    <col min="13058" max="13058" width="25" bestFit="1" customWidth="1"/>
    <col min="13059" max="13059" width="29.33203125" customWidth="1"/>
    <col min="13060" max="13060" width="45.21875" customWidth="1"/>
    <col min="13061" max="13061" width="5" bestFit="1" customWidth="1"/>
    <col min="13062" max="13063" width="0" hidden="1" customWidth="1"/>
    <col min="13064" max="13064" width="10.6640625" customWidth="1"/>
    <col min="13065" max="13069" width="0" hidden="1" customWidth="1"/>
    <col min="13070" max="13070" width="10.109375" customWidth="1"/>
    <col min="13071" max="13071" width="0" hidden="1" customWidth="1"/>
    <col min="13072" max="13072" width="16.44140625" customWidth="1"/>
    <col min="13073" max="13073" width="25.5546875" bestFit="1" customWidth="1"/>
    <col min="13074" max="13312" width="33.33203125" customWidth="1"/>
    <col min="13313" max="13313" width="19.21875" customWidth="1"/>
    <col min="13314" max="13314" width="25" bestFit="1" customWidth="1"/>
    <col min="13315" max="13315" width="29.33203125" customWidth="1"/>
    <col min="13316" max="13316" width="45.21875" customWidth="1"/>
    <col min="13317" max="13317" width="5" bestFit="1" customWidth="1"/>
    <col min="13318" max="13319" width="0" hidden="1" customWidth="1"/>
    <col min="13320" max="13320" width="10.6640625" customWidth="1"/>
    <col min="13321" max="13325" width="0" hidden="1" customWidth="1"/>
    <col min="13326" max="13326" width="10.109375" customWidth="1"/>
    <col min="13327" max="13327" width="0" hidden="1" customWidth="1"/>
    <col min="13328" max="13328" width="16.44140625" customWidth="1"/>
    <col min="13329" max="13329" width="25.5546875" bestFit="1" customWidth="1"/>
    <col min="13330" max="13568" width="33.33203125" customWidth="1"/>
    <col min="13569" max="13569" width="19.21875" customWidth="1"/>
    <col min="13570" max="13570" width="25" bestFit="1" customWidth="1"/>
    <col min="13571" max="13571" width="29.33203125" customWidth="1"/>
    <col min="13572" max="13572" width="45.21875" customWidth="1"/>
    <col min="13573" max="13573" width="5" bestFit="1" customWidth="1"/>
    <col min="13574" max="13575" width="0" hidden="1" customWidth="1"/>
    <col min="13576" max="13576" width="10.6640625" customWidth="1"/>
    <col min="13577" max="13581" width="0" hidden="1" customWidth="1"/>
    <col min="13582" max="13582" width="10.109375" customWidth="1"/>
    <col min="13583" max="13583" width="0" hidden="1" customWidth="1"/>
    <col min="13584" max="13584" width="16.44140625" customWidth="1"/>
    <col min="13585" max="13585" width="25.5546875" bestFit="1" customWidth="1"/>
    <col min="13586" max="13824" width="33.33203125" customWidth="1"/>
    <col min="13825" max="13825" width="19.21875" customWidth="1"/>
    <col min="13826" max="13826" width="25" bestFit="1" customWidth="1"/>
    <col min="13827" max="13827" width="29.33203125" customWidth="1"/>
    <col min="13828" max="13828" width="45.21875" customWidth="1"/>
    <col min="13829" max="13829" width="5" bestFit="1" customWidth="1"/>
    <col min="13830" max="13831" width="0" hidden="1" customWidth="1"/>
    <col min="13832" max="13832" width="10.6640625" customWidth="1"/>
    <col min="13833" max="13837" width="0" hidden="1" customWidth="1"/>
    <col min="13838" max="13838" width="10.109375" customWidth="1"/>
    <col min="13839" max="13839" width="0" hidden="1" customWidth="1"/>
    <col min="13840" max="13840" width="16.44140625" customWidth="1"/>
    <col min="13841" max="13841" width="25.5546875" bestFit="1" customWidth="1"/>
    <col min="13842" max="14080" width="33.33203125" customWidth="1"/>
    <col min="14081" max="14081" width="19.21875" customWidth="1"/>
    <col min="14082" max="14082" width="25" bestFit="1" customWidth="1"/>
    <col min="14083" max="14083" width="29.33203125" customWidth="1"/>
    <col min="14084" max="14084" width="45.21875" customWidth="1"/>
    <col min="14085" max="14085" width="5" bestFit="1" customWidth="1"/>
    <col min="14086" max="14087" width="0" hidden="1" customWidth="1"/>
    <col min="14088" max="14088" width="10.6640625" customWidth="1"/>
    <col min="14089" max="14093" width="0" hidden="1" customWidth="1"/>
    <col min="14094" max="14094" width="10.109375" customWidth="1"/>
    <col min="14095" max="14095" width="0" hidden="1" customWidth="1"/>
    <col min="14096" max="14096" width="16.44140625" customWidth="1"/>
    <col min="14097" max="14097" width="25.5546875" bestFit="1" customWidth="1"/>
    <col min="14098" max="14336" width="33.33203125" customWidth="1"/>
    <col min="14337" max="14337" width="19.21875" customWidth="1"/>
    <col min="14338" max="14338" width="25" bestFit="1" customWidth="1"/>
    <col min="14339" max="14339" width="29.33203125" customWidth="1"/>
    <col min="14340" max="14340" width="45.21875" customWidth="1"/>
    <col min="14341" max="14341" width="5" bestFit="1" customWidth="1"/>
    <col min="14342" max="14343" width="0" hidden="1" customWidth="1"/>
    <col min="14344" max="14344" width="10.6640625" customWidth="1"/>
    <col min="14345" max="14349" width="0" hidden="1" customWidth="1"/>
    <col min="14350" max="14350" width="10.109375" customWidth="1"/>
    <col min="14351" max="14351" width="0" hidden="1" customWidth="1"/>
    <col min="14352" max="14352" width="16.44140625" customWidth="1"/>
    <col min="14353" max="14353" width="25.5546875" bestFit="1" customWidth="1"/>
    <col min="14354" max="14592" width="33.33203125" customWidth="1"/>
    <col min="14593" max="14593" width="19.21875" customWidth="1"/>
    <col min="14594" max="14594" width="25" bestFit="1" customWidth="1"/>
    <col min="14595" max="14595" width="29.33203125" customWidth="1"/>
    <col min="14596" max="14596" width="45.21875" customWidth="1"/>
    <col min="14597" max="14597" width="5" bestFit="1" customWidth="1"/>
    <col min="14598" max="14599" width="0" hidden="1" customWidth="1"/>
    <col min="14600" max="14600" width="10.6640625" customWidth="1"/>
    <col min="14601" max="14605" width="0" hidden="1" customWidth="1"/>
    <col min="14606" max="14606" width="10.109375" customWidth="1"/>
    <col min="14607" max="14607" width="0" hidden="1" customWidth="1"/>
    <col min="14608" max="14608" width="16.44140625" customWidth="1"/>
    <col min="14609" max="14609" width="25.5546875" bestFit="1" customWidth="1"/>
    <col min="14610" max="14848" width="33.33203125" customWidth="1"/>
    <col min="14849" max="14849" width="19.21875" customWidth="1"/>
    <col min="14850" max="14850" width="25" bestFit="1" customWidth="1"/>
    <col min="14851" max="14851" width="29.33203125" customWidth="1"/>
    <col min="14852" max="14852" width="45.21875" customWidth="1"/>
    <col min="14853" max="14853" width="5" bestFit="1" customWidth="1"/>
    <col min="14854" max="14855" width="0" hidden="1" customWidth="1"/>
    <col min="14856" max="14856" width="10.6640625" customWidth="1"/>
    <col min="14857" max="14861" width="0" hidden="1" customWidth="1"/>
    <col min="14862" max="14862" width="10.109375" customWidth="1"/>
    <col min="14863" max="14863" width="0" hidden="1" customWidth="1"/>
    <col min="14864" max="14864" width="16.44140625" customWidth="1"/>
    <col min="14865" max="14865" width="25.5546875" bestFit="1" customWidth="1"/>
    <col min="14866" max="15104" width="33.33203125" customWidth="1"/>
    <col min="15105" max="15105" width="19.21875" customWidth="1"/>
    <col min="15106" max="15106" width="25" bestFit="1" customWidth="1"/>
    <col min="15107" max="15107" width="29.33203125" customWidth="1"/>
    <col min="15108" max="15108" width="45.21875" customWidth="1"/>
    <col min="15109" max="15109" width="5" bestFit="1" customWidth="1"/>
    <col min="15110" max="15111" width="0" hidden="1" customWidth="1"/>
    <col min="15112" max="15112" width="10.6640625" customWidth="1"/>
    <col min="15113" max="15117" width="0" hidden="1" customWidth="1"/>
    <col min="15118" max="15118" width="10.109375" customWidth="1"/>
    <col min="15119" max="15119" width="0" hidden="1" customWidth="1"/>
    <col min="15120" max="15120" width="16.44140625" customWidth="1"/>
    <col min="15121" max="15121" width="25.5546875" bestFit="1" customWidth="1"/>
    <col min="15122" max="15360" width="33.33203125" customWidth="1"/>
    <col min="15361" max="15361" width="19.21875" customWidth="1"/>
    <col min="15362" max="15362" width="25" bestFit="1" customWidth="1"/>
    <col min="15363" max="15363" width="29.33203125" customWidth="1"/>
    <col min="15364" max="15364" width="45.21875" customWidth="1"/>
    <col min="15365" max="15365" width="5" bestFit="1" customWidth="1"/>
    <col min="15366" max="15367" width="0" hidden="1" customWidth="1"/>
    <col min="15368" max="15368" width="10.6640625" customWidth="1"/>
    <col min="15369" max="15373" width="0" hidden="1" customWidth="1"/>
    <col min="15374" max="15374" width="10.109375" customWidth="1"/>
    <col min="15375" max="15375" width="0" hidden="1" customWidth="1"/>
    <col min="15376" max="15376" width="16.44140625" customWidth="1"/>
    <col min="15377" max="15377" width="25.5546875" bestFit="1" customWidth="1"/>
    <col min="15378" max="15616" width="33.33203125" customWidth="1"/>
    <col min="15617" max="15617" width="19.21875" customWidth="1"/>
    <col min="15618" max="15618" width="25" bestFit="1" customWidth="1"/>
    <col min="15619" max="15619" width="29.33203125" customWidth="1"/>
    <col min="15620" max="15620" width="45.21875" customWidth="1"/>
    <col min="15621" max="15621" width="5" bestFit="1" customWidth="1"/>
    <col min="15622" max="15623" width="0" hidden="1" customWidth="1"/>
    <col min="15624" max="15624" width="10.6640625" customWidth="1"/>
    <col min="15625" max="15629" width="0" hidden="1" customWidth="1"/>
    <col min="15630" max="15630" width="10.109375" customWidth="1"/>
    <col min="15631" max="15631" width="0" hidden="1" customWidth="1"/>
    <col min="15632" max="15632" width="16.44140625" customWidth="1"/>
    <col min="15633" max="15633" width="25.5546875" bestFit="1" customWidth="1"/>
    <col min="15634" max="15872" width="33.33203125" customWidth="1"/>
    <col min="15873" max="15873" width="19.21875" customWidth="1"/>
    <col min="15874" max="15874" width="25" bestFit="1" customWidth="1"/>
    <col min="15875" max="15875" width="29.33203125" customWidth="1"/>
    <col min="15876" max="15876" width="45.21875" customWidth="1"/>
    <col min="15877" max="15877" width="5" bestFit="1" customWidth="1"/>
    <col min="15878" max="15879" width="0" hidden="1" customWidth="1"/>
    <col min="15880" max="15880" width="10.6640625" customWidth="1"/>
    <col min="15881" max="15885" width="0" hidden="1" customWidth="1"/>
    <col min="15886" max="15886" width="10.109375" customWidth="1"/>
    <col min="15887" max="15887" width="0" hidden="1" customWidth="1"/>
    <col min="15888" max="15888" width="16.44140625" customWidth="1"/>
    <col min="15889" max="15889" width="25.5546875" bestFit="1" customWidth="1"/>
    <col min="15890" max="16128" width="33.33203125" customWidth="1"/>
    <col min="16129" max="16129" width="19.21875" customWidth="1"/>
    <col min="16130" max="16130" width="25" bestFit="1" customWidth="1"/>
    <col min="16131" max="16131" width="29.33203125" customWidth="1"/>
    <col min="16132" max="16132" width="45.21875" customWidth="1"/>
    <col min="16133" max="16133" width="5" bestFit="1" customWidth="1"/>
    <col min="16134" max="16135" width="0" hidden="1" customWidth="1"/>
    <col min="16136" max="16136" width="10.6640625" customWidth="1"/>
    <col min="16137" max="16141" width="0" hidden="1" customWidth="1"/>
    <col min="16142" max="16142" width="10.109375" customWidth="1"/>
    <col min="16143" max="16143" width="0" hidden="1" customWidth="1"/>
    <col min="16144" max="16144" width="16.44140625" customWidth="1"/>
    <col min="16145" max="16145" width="25.5546875" bestFit="1" customWidth="1"/>
    <col min="16146" max="16384" width="33.33203125" customWidth="1"/>
  </cols>
  <sheetData>
    <row r="1" spans="1:94" ht="12.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7"/>
      <c r="K1" s="8"/>
      <c r="L1" s="2" t="s">
        <v>9</v>
      </c>
      <c r="M1" s="2"/>
      <c r="N1" s="2" t="s">
        <v>10</v>
      </c>
      <c r="O1" s="2"/>
      <c r="P1" s="9" t="s">
        <v>11</v>
      </c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</row>
    <row r="2" spans="1:94" ht="12.6" customHeight="1" x14ac:dyDescent="0.25">
      <c r="A2" s="11"/>
      <c r="B2" s="2"/>
      <c r="C2" s="2"/>
      <c r="D2" s="2"/>
      <c r="E2" s="12"/>
      <c r="F2" s="13"/>
      <c r="G2" s="13"/>
      <c r="H2" s="14"/>
      <c r="I2" s="15" t="s">
        <v>12</v>
      </c>
      <c r="J2" s="15" t="s">
        <v>13</v>
      </c>
      <c r="K2" s="15" t="s">
        <v>14</v>
      </c>
      <c r="L2" s="15" t="s">
        <v>12</v>
      </c>
      <c r="M2" s="15" t="s">
        <v>13</v>
      </c>
      <c r="N2" s="15" t="s">
        <v>12</v>
      </c>
      <c r="O2" s="15" t="s">
        <v>13</v>
      </c>
      <c r="P2" s="9" t="s">
        <v>15</v>
      </c>
      <c r="Q2" s="16" t="s">
        <v>16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</row>
    <row r="3" spans="1:94" ht="12.6" hidden="1" customHeight="1" x14ac:dyDescent="0.25">
      <c r="A3" s="17" t="s">
        <v>17</v>
      </c>
      <c r="B3" s="17" t="s">
        <v>18</v>
      </c>
      <c r="C3" s="17" t="s">
        <v>18</v>
      </c>
      <c r="D3" s="17" t="s">
        <v>19</v>
      </c>
      <c r="E3" s="18">
        <v>3</v>
      </c>
      <c r="F3" s="17">
        <v>0</v>
      </c>
      <c r="G3" s="17">
        <v>5</v>
      </c>
      <c r="H3" s="17">
        <v>3</v>
      </c>
      <c r="I3" s="17">
        <v>3</v>
      </c>
      <c r="J3" s="17">
        <v>3</v>
      </c>
      <c r="K3" s="19">
        <f>I3-J3</f>
        <v>0</v>
      </c>
      <c r="L3" s="17"/>
      <c r="M3" s="17"/>
      <c r="N3" s="20">
        <f>SUM(I3,L3)</f>
        <v>3</v>
      </c>
      <c r="O3" s="20">
        <f>SUM(J3,M3)</f>
        <v>3</v>
      </c>
      <c r="P3" s="9">
        <f>+E3-N3</f>
        <v>0</v>
      </c>
    </row>
    <row r="4" spans="1:94" ht="12.6" hidden="1" customHeight="1" x14ac:dyDescent="0.25">
      <c r="A4" s="17" t="s">
        <v>17</v>
      </c>
      <c r="B4" s="17" t="s">
        <v>20</v>
      </c>
      <c r="C4" s="17" t="s">
        <v>20</v>
      </c>
      <c r="D4" s="17" t="s">
        <v>21</v>
      </c>
      <c r="E4" s="18">
        <v>6</v>
      </c>
      <c r="F4" s="17">
        <v>0</v>
      </c>
      <c r="G4" s="17">
        <v>0</v>
      </c>
      <c r="H4" s="17">
        <v>6</v>
      </c>
      <c r="I4" s="17">
        <v>6</v>
      </c>
      <c r="J4" s="17">
        <v>6</v>
      </c>
      <c r="K4" s="19">
        <f>I4-J4</f>
        <v>0</v>
      </c>
      <c r="L4" s="17"/>
      <c r="M4" s="17"/>
      <c r="N4" s="20">
        <f t="shared" ref="N4:O67" si="0">SUM(I4,L4)</f>
        <v>6</v>
      </c>
      <c r="O4" s="20">
        <f t="shared" si="0"/>
        <v>6</v>
      </c>
      <c r="P4" s="9">
        <f t="shared" ref="P4:P67" si="1">+E4-N4</f>
        <v>0</v>
      </c>
    </row>
    <row r="5" spans="1:94" ht="12.6" hidden="1" customHeight="1" x14ac:dyDescent="0.25">
      <c r="A5" s="17" t="s">
        <v>17</v>
      </c>
      <c r="B5" s="17" t="s">
        <v>22</v>
      </c>
      <c r="C5" s="17" t="s">
        <v>22</v>
      </c>
      <c r="D5" s="17" t="s">
        <v>23</v>
      </c>
      <c r="E5" s="18">
        <v>6</v>
      </c>
      <c r="F5" s="17">
        <v>0</v>
      </c>
      <c r="G5" s="17">
        <v>0</v>
      </c>
      <c r="H5" s="17">
        <v>6</v>
      </c>
      <c r="I5" s="17">
        <v>6</v>
      </c>
      <c r="J5" s="17">
        <v>6</v>
      </c>
      <c r="K5" s="19">
        <f>I5-J5</f>
        <v>0</v>
      </c>
      <c r="L5" s="17"/>
      <c r="M5" s="17"/>
      <c r="N5" s="20">
        <f t="shared" si="0"/>
        <v>6</v>
      </c>
      <c r="O5" s="20">
        <f t="shared" si="0"/>
        <v>6</v>
      </c>
      <c r="P5" s="9">
        <f t="shared" si="1"/>
        <v>0</v>
      </c>
    </row>
    <row r="6" spans="1:94" ht="12.6" hidden="1" customHeight="1" x14ac:dyDescent="0.25">
      <c r="A6" s="17" t="s">
        <v>17</v>
      </c>
      <c r="B6" s="17" t="s">
        <v>24</v>
      </c>
      <c r="C6" s="17" t="s">
        <v>25</v>
      </c>
      <c r="D6" s="17" t="s">
        <v>26</v>
      </c>
      <c r="E6" s="18">
        <v>11</v>
      </c>
      <c r="F6" s="17">
        <v>0</v>
      </c>
      <c r="G6" s="17">
        <v>0</v>
      </c>
      <c r="H6" s="17">
        <v>11</v>
      </c>
      <c r="I6" s="17">
        <v>11</v>
      </c>
      <c r="J6" s="17">
        <v>11</v>
      </c>
      <c r="K6" s="19">
        <f>I6-J6</f>
        <v>0</v>
      </c>
      <c r="L6" s="17"/>
      <c r="M6" s="17"/>
      <c r="N6" s="20">
        <f t="shared" si="0"/>
        <v>11</v>
      </c>
      <c r="O6" s="20">
        <f t="shared" si="0"/>
        <v>11</v>
      </c>
      <c r="P6" s="9">
        <f t="shared" si="1"/>
        <v>0</v>
      </c>
    </row>
    <row r="7" spans="1:94" ht="12.6" hidden="1" customHeight="1" x14ac:dyDescent="0.25">
      <c r="A7" s="17" t="s">
        <v>17</v>
      </c>
      <c r="B7" s="17" t="s">
        <v>27</v>
      </c>
      <c r="C7" s="17" t="s">
        <v>25</v>
      </c>
      <c r="D7" s="17" t="s">
        <v>28</v>
      </c>
      <c r="E7" s="18">
        <v>29</v>
      </c>
      <c r="F7" s="17">
        <v>0</v>
      </c>
      <c r="G7" s="17">
        <v>0</v>
      </c>
      <c r="H7" s="17">
        <v>29</v>
      </c>
      <c r="I7" s="17">
        <v>29</v>
      </c>
      <c r="J7" s="17">
        <v>29</v>
      </c>
      <c r="K7" s="19">
        <f>I7-J7</f>
        <v>0</v>
      </c>
      <c r="L7" s="17"/>
      <c r="M7" s="17"/>
      <c r="N7" s="20">
        <f t="shared" si="0"/>
        <v>29</v>
      </c>
      <c r="O7" s="20">
        <f t="shared" si="0"/>
        <v>29</v>
      </c>
      <c r="P7" s="9">
        <f t="shared" si="1"/>
        <v>0</v>
      </c>
    </row>
    <row r="8" spans="1:94" ht="12.6" hidden="1" customHeight="1" x14ac:dyDescent="0.25">
      <c r="A8" s="17" t="s">
        <v>17</v>
      </c>
      <c r="B8" s="17" t="s">
        <v>29</v>
      </c>
      <c r="C8" s="17" t="s">
        <v>29</v>
      </c>
      <c r="D8" s="17" t="s">
        <v>30</v>
      </c>
      <c r="E8" s="18">
        <v>16</v>
      </c>
      <c r="F8" s="17">
        <v>0</v>
      </c>
      <c r="G8" s="17">
        <v>0</v>
      </c>
      <c r="H8" s="17">
        <v>16</v>
      </c>
      <c r="I8" s="17">
        <v>16</v>
      </c>
      <c r="J8" s="17">
        <v>16</v>
      </c>
      <c r="K8" s="19">
        <f>I8-J8</f>
        <v>0</v>
      </c>
      <c r="L8" s="17"/>
      <c r="M8" s="17"/>
      <c r="N8" s="20">
        <f t="shared" si="0"/>
        <v>16</v>
      </c>
      <c r="O8" s="20">
        <f t="shared" si="0"/>
        <v>16</v>
      </c>
      <c r="P8" s="9">
        <f t="shared" si="1"/>
        <v>0</v>
      </c>
    </row>
    <row r="9" spans="1:94" ht="12.6" hidden="1" customHeight="1" x14ac:dyDescent="0.25">
      <c r="A9" s="17" t="s">
        <v>17</v>
      </c>
      <c r="B9" s="17" t="s">
        <v>31</v>
      </c>
      <c r="C9" s="17" t="s">
        <v>31</v>
      </c>
      <c r="D9" s="17" t="s">
        <v>32</v>
      </c>
      <c r="E9" s="18">
        <v>12</v>
      </c>
      <c r="F9" s="17">
        <v>0</v>
      </c>
      <c r="G9" s="17">
        <v>0</v>
      </c>
      <c r="H9" s="17">
        <v>12</v>
      </c>
      <c r="I9" s="17">
        <v>12</v>
      </c>
      <c r="J9" s="17">
        <v>12</v>
      </c>
      <c r="K9" s="19">
        <f t="shared" ref="K9" si="2">I9-J9</f>
        <v>0</v>
      </c>
      <c r="L9" s="17"/>
      <c r="M9" s="17"/>
      <c r="N9" s="20">
        <f t="shared" si="0"/>
        <v>12</v>
      </c>
      <c r="O9" s="20">
        <f t="shared" si="0"/>
        <v>12</v>
      </c>
      <c r="P9" s="9">
        <f t="shared" si="1"/>
        <v>0</v>
      </c>
    </row>
    <row r="10" spans="1:94" ht="12.6" hidden="1" customHeight="1" x14ac:dyDescent="0.25">
      <c r="A10" s="17" t="s">
        <v>17</v>
      </c>
      <c r="B10" s="17" t="s">
        <v>33</v>
      </c>
      <c r="C10" s="17" t="s">
        <v>34</v>
      </c>
      <c r="D10" s="17" t="s">
        <v>35</v>
      </c>
      <c r="E10" s="18">
        <v>18</v>
      </c>
      <c r="F10" s="17">
        <v>4</v>
      </c>
      <c r="G10" s="17">
        <v>0</v>
      </c>
      <c r="H10" s="17">
        <v>14</v>
      </c>
      <c r="I10" s="17">
        <v>18</v>
      </c>
      <c r="J10" s="17">
        <v>18</v>
      </c>
      <c r="K10" s="19">
        <f>I10-J10</f>
        <v>0</v>
      </c>
      <c r="L10" s="17"/>
      <c r="M10" s="17"/>
      <c r="N10" s="20">
        <f t="shared" si="0"/>
        <v>18</v>
      </c>
      <c r="O10" s="20">
        <f t="shared" si="0"/>
        <v>18</v>
      </c>
      <c r="P10" s="9">
        <f t="shared" si="1"/>
        <v>0</v>
      </c>
    </row>
    <row r="11" spans="1:94" ht="12.6" hidden="1" customHeight="1" x14ac:dyDescent="0.25">
      <c r="A11" s="17" t="s">
        <v>17</v>
      </c>
      <c r="B11" s="17" t="s">
        <v>36</v>
      </c>
      <c r="C11" s="17" t="s">
        <v>34</v>
      </c>
      <c r="D11" s="17" t="s">
        <v>37</v>
      </c>
      <c r="E11" s="18">
        <v>50</v>
      </c>
      <c r="F11" s="17">
        <v>0</v>
      </c>
      <c r="G11" s="17">
        <v>0</v>
      </c>
      <c r="H11" s="17">
        <v>50</v>
      </c>
      <c r="I11" s="17">
        <f>42+8</f>
        <v>50</v>
      </c>
      <c r="J11" s="17">
        <v>50</v>
      </c>
      <c r="K11" s="19">
        <f t="shared" ref="K11:K13" si="3">I11-J11</f>
        <v>0</v>
      </c>
      <c r="L11" s="17"/>
      <c r="M11" s="17"/>
      <c r="N11" s="20">
        <f t="shared" si="0"/>
        <v>50</v>
      </c>
      <c r="O11" s="20">
        <f t="shared" si="0"/>
        <v>50</v>
      </c>
      <c r="P11" s="9">
        <f t="shared" si="1"/>
        <v>0</v>
      </c>
    </row>
    <row r="12" spans="1:94" ht="12.6" hidden="1" customHeight="1" x14ac:dyDescent="0.25">
      <c r="A12" s="17" t="s">
        <v>17</v>
      </c>
      <c r="B12" s="17" t="s">
        <v>38</v>
      </c>
      <c r="C12" s="17" t="s">
        <v>39</v>
      </c>
      <c r="D12" s="17" t="s">
        <v>40</v>
      </c>
      <c r="E12" s="18">
        <v>6</v>
      </c>
      <c r="F12" s="17">
        <v>0</v>
      </c>
      <c r="G12" s="17">
        <v>0</v>
      </c>
      <c r="H12" s="17">
        <v>6</v>
      </c>
      <c r="I12" s="17">
        <v>6</v>
      </c>
      <c r="J12" s="17">
        <v>6</v>
      </c>
      <c r="K12" s="19">
        <f t="shared" si="3"/>
        <v>0</v>
      </c>
      <c r="L12" s="17"/>
      <c r="M12" s="17"/>
      <c r="N12" s="20">
        <f t="shared" si="0"/>
        <v>6</v>
      </c>
      <c r="O12" s="20">
        <f t="shared" si="0"/>
        <v>6</v>
      </c>
      <c r="P12" s="9">
        <f t="shared" si="1"/>
        <v>0</v>
      </c>
    </row>
    <row r="13" spans="1:94" ht="12.6" hidden="1" customHeight="1" x14ac:dyDescent="0.25">
      <c r="A13" s="17" t="s">
        <v>17</v>
      </c>
      <c r="B13" s="17" t="s">
        <v>41</v>
      </c>
      <c r="C13" s="17" t="s">
        <v>42</v>
      </c>
      <c r="D13" s="17" t="s">
        <v>43</v>
      </c>
      <c r="E13" s="18">
        <v>8</v>
      </c>
      <c r="F13" s="17">
        <v>0</v>
      </c>
      <c r="G13" s="17">
        <v>0</v>
      </c>
      <c r="H13" s="17">
        <v>8</v>
      </c>
      <c r="I13" s="17">
        <v>8</v>
      </c>
      <c r="J13" s="17">
        <v>8</v>
      </c>
      <c r="K13" s="19">
        <f t="shared" si="3"/>
        <v>0</v>
      </c>
      <c r="L13" s="17"/>
      <c r="M13" s="17"/>
      <c r="N13" s="20">
        <f t="shared" si="0"/>
        <v>8</v>
      </c>
      <c r="O13" s="20">
        <f t="shared" si="0"/>
        <v>8</v>
      </c>
      <c r="P13" s="9">
        <f t="shared" si="1"/>
        <v>0</v>
      </c>
    </row>
    <row r="14" spans="1:94" ht="12.6" hidden="1" customHeight="1" x14ac:dyDescent="0.25">
      <c r="A14" s="17" t="s">
        <v>17</v>
      </c>
      <c r="B14" s="17" t="s">
        <v>44</v>
      </c>
      <c r="C14" s="17" t="s">
        <v>44</v>
      </c>
      <c r="D14" s="17" t="s">
        <v>45</v>
      </c>
      <c r="E14" s="18">
        <v>7</v>
      </c>
      <c r="F14" s="17">
        <v>0</v>
      </c>
      <c r="G14" s="17">
        <v>0</v>
      </c>
      <c r="H14" s="17">
        <v>7</v>
      </c>
      <c r="I14" s="17">
        <v>7</v>
      </c>
      <c r="J14" s="17">
        <v>7</v>
      </c>
      <c r="K14" s="19">
        <f>I14-J14</f>
        <v>0</v>
      </c>
      <c r="L14" s="17"/>
      <c r="M14" s="17"/>
      <c r="N14" s="20">
        <f t="shared" si="0"/>
        <v>7</v>
      </c>
      <c r="O14" s="20">
        <f t="shared" si="0"/>
        <v>7</v>
      </c>
      <c r="P14" s="9">
        <f t="shared" si="1"/>
        <v>0</v>
      </c>
    </row>
    <row r="15" spans="1:94" ht="12.6" hidden="1" customHeight="1" x14ac:dyDescent="0.25">
      <c r="A15" s="17" t="s">
        <v>17</v>
      </c>
      <c r="B15" s="17" t="s">
        <v>46</v>
      </c>
      <c r="C15" s="17" t="s">
        <v>46</v>
      </c>
      <c r="D15" s="17" t="s">
        <v>47</v>
      </c>
      <c r="E15" s="18">
        <v>4</v>
      </c>
      <c r="F15" s="17">
        <v>4</v>
      </c>
      <c r="G15" s="17">
        <v>15</v>
      </c>
      <c r="H15" s="17">
        <v>0</v>
      </c>
      <c r="I15" s="17">
        <v>4</v>
      </c>
      <c r="J15" s="17">
        <v>4</v>
      </c>
      <c r="K15" s="19">
        <f>I15-J15</f>
        <v>0</v>
      </c>
      <c r="L15" s="17"/>
      <c r="M15" s="17"/>
      <c r="N15" s="20">
        <f t="shared" si="0"/>
        <v>4</v>
      </c>
      <c r="O15" s="20">
        <f t="shared" si="0"/>
        <v>4</v>
      </c>
      <c r="P15" s="9">
        <f t="shared" si="1"/>
        <v>0</v>
      </c>
    </row>
    <row r="16" spans="1:94" ht="12.6" hidden="1" customHeight="1" x14ac:dyDescent="0.25">
      <c r="A16" s="17" t="s">
        <v>17</v>
      </c>
      <c r="B16" s="17" t="s">
        <v>48</v>
      </c>
      <c r="C16" s="17" t="s">
        <v>49</v>
      </c>
      <c r="D16" s="17" t="s">
        <v>50</v>
      </c>
      <c r="E16" s="18">
        <v>6</v>
      </c>
      <c r="F16" s="17">
        <v>0</v>
      </c>
      <c r="G16" s="17">
        <v>0</v>
      </c>
      <c r="H16" s="17">
        <v>6</v>
      </c>
      <c r="I16" s="17">
        <v>6</v>
      </c>
      <c r="J16" s="17">
        <v>6</v>
      </c>
      <c r="K16" s="19">
        <f>I16-J16</f>
        <v>0</v>
      </c>
      <c r="L16" s="17"/>
      <c r="M16" s="17"/>
      <c r="N16" s="20">
        <f t="shared" si="0"/>
        <v>6</v>
      </c>
      <c r="O16" s="20">
        <f t="shared" si="0"/>
        <v>6</v>
      </c>
      <c r="P16" s="9">
        <f t="shared" si="1"/>
        <v>0</v>
      </c>
    </row>
    <row r="17" spans="1:17" ht="12.6" hidden="1" customHeight="1" x14ac:dyDescent="0.25">
      <c r="A17" s="17" t="s">
        <v>17</v>
      </c>
      <c r="B17" s="17" t="s">
        <v>51</v>
      </c>
      <c r="C17" s="17" t="s">
        <v>51</v>
      </c>
      <c r="D17" s="17" t="s">
        <v>52</v>
      </c>
      <c r="E17" s="18">
        <v>21</v>
      </c>
      <c r="F17" s="17">
        <v>0</v>
      </c>
      <c r="G17" s="17">
        <v>0</v>
      </c>
      <c r="H17" s="17">
        <v>21</v>
      </c>
      <c r="I17" s="17">
        <v>21</v>
      </c>
      <c r="J17" s="17">
        <v>21</v>
      </c>
      <c r="K17" s="19">
        <f>I17-J17</f>
        <v>0</v>
      </c>
      <c r="L17" s="17"/>
      <c r="M17" s="17"/>
      <c r="N17" s="20">
        <f t="shared" si="0"/>
        <v>21</v>
      </c>
      <c r="O17" s="20">
        <f t="shared" si="0"/>
        <v>21</v>
      </c>
      <c r="P17" s="9">
        <f t="shared" si="1"/>
        <v>0</v>
      </c>
    </row>
    <row r="18" spans="1:17" ht="12.6" customHeight="1" x14ac:dyDescent="0.25">
      <c r="A18" s="17" t="s">
        <v>17</v>
      </c>
      <c r="B18" s="17" t="s">
        <v>53</v>
      </c>
      <c r="C18" s="17" t="s">
        <v>53</v>
      </c>
      <c r="D18" s="17" t="s">
        <v>54</v>
      </c>
      <c r="E18" s="18">
        <v>2</v>
      </c>
      <c r="F18" s="17">
        <v>0</v>
      </c>
      <c r="G18" s="17">
        <v>0</v>
      </c>
      <c r="H18" s="17">
        <v>2</v>
      </c>
      <c r="I18" s="17"/>
      <c r="J18" s="17"/>
      <c r="K18" s="19">
        <f t="shared" ref="K18:K25" si="4">I18-J18</f>
        <v>0</v>
      </c>
      <c r="L18" s="17"/>
      <c r="M18" s="17"/>
      <c r="N18" s="20">
        <f t="shared" si="0"/>
        <v>0</v>
      </c>
      <c r="O18" s="20">
        <f t="shared" si="0"/>
        <v>0</v>
      </c>
      <c r="P18" s="9">
        <f t="shared" si="1"/>
        <v>2</v>
      </c>
      <c r="Q18" s="21" t="s">
        <v>55</v>
      </c>
    </row>
    <row r="19" spans="1:17" ht="12.6" hidden="1" customHeight="1" x14ac:dyDescent="0.25">
      <c r="A19" s="17" t="s">
        <v>17</v>
      </c>
      <c r="B19" s="17" t="s">
        <v>56</v>
      </c>
      <c r="C19" s="17" t="s">
        <v>56</v>
      </c>
      <c r="D19" s="17" t="s">
        <v>57</v>
      </c>
      <c r="E19" s="18">
        <v>5</v>
      </c>
      <c r="F19" s="17">
        <v>2</v>
      </c>
      <c r="G19" s="17">
        <v>0</v>
      </c>
      <c r="H19" s="17">
        <v>3</v>
      </c>
      <c r="I19" s="17">
        <v>5</v>
      </c>
      <c r="J19" s="17">
        <v>5</v>
      </c>
      <c r="K19" s="19">
        <f t="shared" si="4"/>
        <v>0</v>
      </c>
      <c r="L19" s="17"/>
      <c r="M19" s="17"/>
      <c r="N19" s="20">
        <f t="shared" si="0"/>
        <v>5</v>
      </c>
      <c r="O19" s="20">
        <f t="shared" si="0"/>
        <v>5</v>
      </c>
      <c r="P19" s="9">
        <f t="shared" si="1"/>
        <v>0</v>
      </c>
    </row>
    <row r="20" spans="1:17" ht="12.6" hidden="1" customHeight="1" x14ac:dyDescent="0.25">
      <c r="A20" s="17" t="s">
        <v>17</v>
      </c>
      <c r="B20" s="17" t="s">
        <v>58</v>
      </c>
      <c r="C20" s="17" t="s">
        <v>58</v>
      </c>
      <c r="D20" s="17" t="s">
        <v>59</v>
      </c>
      <c r="E20" s="18">
        <v>6</v>
      </c>
      <c r="F20" s="17">
        <v>7</v>
      </c>
      <c r="G20" s="17">
        <v>6</v>
      </c>
      <c r="H20" s="17">
        <v>-1</v>
      </c>
      <c r="I20" s="17">
        <v>4</v>
      </c>
      <c r="J20" s="17">
        <v>4</v>
      </c>
      <c r="K20" s="19">
        <f t="shared" si="4"/>
        <v>0</v>
      </c>
      <c r="L20" s="17">
        <v>2</v>
      </c>
      <c r="M20" s="17">
        <v>2</v>
      </c>
      <c r="N20" s="20">
        <f t="shared" si="0"/>
        <v>6</v>
      </c>
      <c r="O20" s="20">
        <f t="shared" si="0"/>
        <v>6</v>
      </c>
      <c r="P20" s="9">
        <f t="shared" si="1"/>
        <v>0</v>
      </c>
    </row>
    <row r="21" spans="1:17" ht="12.6" hidden="1" customHeight="1" x14ac:dyDescent="0.25">
      <c r="A21" s="17" t="s">
        <v>17</v>
      </c>
      <c r="B21" s="17" t="s">
        <v>60</v>
      </c>
      <c r="C21" s="17" t="s">
        <v>60</v>
      </c>
      <c r="D21" s="17" t="s">
        <v>61</v>
      </c>
      <c r="E21" s="18">
        <v>12</v>
      </c>
      <c r="F21" s="17">
        <v>6</v>
      </c>
      <c r="G21" s="17">
        <v>6</v>
      </c>
      <c r="H21" s="17">
        <v>6</v>
      </c>
      <c r="I21" s="17">
        <v>12</v>
      </c>
      <c r="J21" s="17">
        <v>12</v>
      </c>
      <c r="K21" s="19">
        <f t="shared" si="4"/>
        <v>0</v>
      </c>
      <c r="L21" s="17"/>
      <c r="M21" s="17"/>
      <c r="N21" s="20">
        <f t="shared" si="0"/>
        <v>12</v>
      </c>
      <c r="O21" s="20">
        <f t="shared" si="0"/>
        <v>12</v>
      </c>
      <c r="P21" s="9">
        <f t="shared" si="1"/>
        <v>0</v>
      </c>
    </row>
    <row r="22" spans="1:17" ht="12.6" hidden="1" customHeight="1" x14ac:dyDescent="0.25">
      <c r="A22" s="17" t="s">
        <v>17</v>
      </c>
      <c r="B22" s="17" t="s">
        <v>62</v>
      </c>
      <c r="C22" s="17" t="s">
        <v>62</v>
      </c>
      <c r="D22" s="17" t="s">
        <v>63</v>
      </c>
      <c r="E22" s="18">
        <v>32</v>
      </c>
      <c r="F22" s="17">
        <v>3</v>
      </c>
      <c r="G22" s="17">
        <v>0</v>
      </c>
      <c r="H22" s="17">
        <v>29</v>
      </c>
      <c r="I22" s="17">
        <v>32</v>
      </c>
      <c r="J22" s="17">
        <v>32</v>
      </c>
      <c r="K22" s="19">
        <f t="shared" si="4"/>
        <v>0</v>
      </c>
      <c r="L22" s="17"/>
      <c r="M22" s="17"/>
      <c r="N22" s="20">
        <f t="shared" si="0"/>
        <v>32</v>
      </c>
      <c r="O22" s="20">
        <f t="shared" si="0"/>
        <v>32</v>
      </c>
      <c r="P22" s="9">
        <f t="shared" si="1"/>
        <v>0</v>
      </c>
    </row>
    <row r="23" spans="1:17" ht="12.6" hidden="1" customHeight="1" x14ac:dyDescent="0.25">
      <c r="A23" s="17" t="s">
        <v>17</v>
      </c>
      <c r="B23" s="17" t="s">
        <v>64</v>
      </c>
      <c r="C23" s="17" t="s">
        <v>64</v>
      </c>
      <c r="D23" s="17" t="s">
        <v>65</v>
      </c>
      <c r="E23" s="18">
        <v>7</v>
      </c>
      <c r="F23" s="17">
        <v>0</v>
      </c>
      <c r="G23" s="17">
        <v>0</v>
      </c>
      <c r="H23" s="17">
        <v>7</v>
      </c>
      <c r="I23" s="17">
        <v>7</v>
      </c>
      <c r="J23" s="17">
        <v>7</v>
      </c>
      <c r="K23" s="19">
        <f t="shared" si="4"/>
        <v>0</v>
      </c>
      <c r="L23" s="17"/>
      <c r="M23" s="17"/>
      <c r="N23" s="20">
        <f t="shared" si="0"/>
        <v>7</v>
      </c>
      <c r="O23" s="20">
        <f t="shared" si="0"/>
        <v>7</v>
      </c>
      <c r="P23" s="9">
        <f t="shared" si="1"/>
        <v>0</v>
      </c>
    </row>
    <row r="24" spans="1:17" ht="12.6" hidden="1" customHeight="1" x14ac:dyDescent="0.25">
      <c r="A24" s="17" t="s">
        <v>17</v>
      </c>
      <c r="B24" s="17" t="s">
        <v>66</v>
      </c>
      <c r="C24" s="17" t="s">
        <v>66</v>
      </c>
      <c r="D24" s="17" t="s">
        <v>67</v>
      </c>
      <c r="E24" s="18">
        <v>8</v>
      </c>
      <c r="F24" s="17">
        <v>0</v>
      </c>
      <c r="G24" s="17">
        <v>0</v>
      </c>
      <c r="H24" s="17">
        <v>8</v>
      </c>
      <c r="I24" s="17">
        <v>8</v>
      </c>
      <c r="J24" s="17">
        <v>8</v>
      </c>
      <c r="K24" s="19">
        <f t="shared" si="4"/>
        <v>0</v>
      </c>
      <c r="L24" s="17"/>
      <c r="M24" s="17"/>
      <c r="N24" s="20">
        <f t="shared" si="0"/>
        <v>8</v>
      </c>
      <c r="O24" s="20">
        <f t="shared" si="0"/>
        <v>8</v>
      </c>
      <c r="P24" s="9">
        <f t="shared" si="1"/>
        <v>0</v>
      </c>
    </row>
    <row r="25" spans="1:17" ht="12.6" hidden="1" customHeight="1" x14ac:dyDescent="0.25">
      <c r="A25" s="17" t="s">
        <v>17</v>
      </c>
      <c r="B25" s="17" t="s">
        <v>68</v>
      </c>
      <c r="C25" s="17" t="s">
        <v>68</v>
      </c>
      <c r="D25" s="17" t="s">
        <v>69</v>
      </c>
      <c r="E25" s="18">
        <v>14</v>
      </c>
      <c r="F25" s="17">
        <v>0</v>
      </c>
      <c r="G25" s="17">
        <v>0</v>
      </c>
      <c r="H25" s="17">
        <v>14</v>
      </c>
      <c r="I25" s="17">
        <v>14</v>
      </c>
      <c r="J25" s="17">
        <v>14</v>
      </c>
      <c r="K25" s="19">
        <f t="shared" si="4"/>
        <v>0</v>
      </c>
      <c r="L25" s="17"/>
      <c r="M25" s="17"/>
      <c r="N25" s="20">
        <f t="shared" si="0"/>
        <v>14</v>
      </c>
      <c r="O25" s="20">
        <f t="shared" si="0"/>
        <v>14</v>
      </c>
      <c r="P25" s="9">
        <f t="shared" si="1"/>
        <v>0</v>
      </c>
    </row>
    <row r="26" spans="1:17" ht="12.6" hidden="1" customHeight="1" x14ac:dyDescent="0.25">
      <c r="A26" s="17" t="s">
        <v>17</v>
      </c>
      <c r="B26" s="17" t="s">
        <v>70</v>
      </c>
      <c r="C26" s="17" t="s">
        <v>71</v>
      </c>
      <c r="D26" s="17" t="s">
        <v>72</v>
      </c>
      <c r="E26" s="18">
        <v>9</v>
      </c>
      <c r="F26" s="17">
        <v>0</v>
      </c>
      <c r="G26" s="17">
        <v>0</v>
      </c>
      <c r="H26" s="17">
        <v>9</v>
      </c>
      <c r="I26" s="17">
        <v>9</v>
      </c>
      <c r="J26" s="17">
        <v>9</v>
      </c>
      <c r="K26" s="19">
        <f>I26-J26</f>
        <v>0</v>
      </c>
      <c r="L26" s="17"/>
      <c r="M26" s="17"/>
      <c r="N26" s="20">
        <f t="shared" si="0"/>
        <v>9</v>
      </c>
      <c r="O26" s="20">
        <f t="shared" si="0"/>
        <v>9</v>
      </c>
      <c r="P26" s="9">
        <f t="shared" si="1"/>
        <v>0</v>
      </c>
    </row>
    <row r="27" spans="1:17" ht="12.6" hidden="1" customHeight="1" x14ac:dyDescent="0.25">
      <c r="A27" s="17" t="s">
        <v>17</v>
      </c>
      <c r="B27" s="17" t="s">
        <v>73</v>
      </c>
      <c r="C27" s="17" t="s">
        <v>73</v>
      </c>
      <c r="D27" s="17" t="s">
        <v>74</v>
      </c>
      <c r="E27" s="18">
        <v>3</v>
      </c>
      <c r="F27" s="17">
        <v>0</v>
      </c>
      <c r="G27" s="17">
        <v>0</v>
      </c>
      <c r="H27" s="17">
        <v>3</v>
      </c>
      <c r="I27" s="17">
        <v>3</v>
      </c>
      <c r="J27" s="22">
        <v>3</v>
      </c>
      <c r="K27" s="19">
        <f>I27-J27</f>
        <v>0</v>
      </c>
      <c r="L27" s="17"/>
      <c r="M27" s="17"/>
      <c r="N27" s="20">
        <f t="shared" si="0"/>
        <v>3</v>
      </c>
      <c r="O27" s="20">
        <f t="shared" si="0"/>
        <v>3</v>
      </c>
      <c r="P27" s="9">
        <f t="shared" si="1"/>
        <v>0</v>
      </c>
      <c r="Q27" t="s">
        <v>75</v>
      </c>
    </row>
    <row r="28" spans="1:17" ht="12.6" hidden="1" customHeight="1" x14ac:dyDescent="0.25">
      <c r="A28" s="17" t="s">
        <v>17</v>
      </c>
      <c r="B28" s="17" t="s">
        <v>76</v>
      </c>
      <c r="C28" s="17" t="s">
        <v>76</v>
      </c>
      <c r="D28" s="17" t="s">
        <v>77</v>
      </c>
      <c r="E28" s="18">
        <v>2</v>
      </c>
      <c r="F28" s="17">
        <v>2</v>
      </c>
      <c r="G28" s="17">
        <v>2</v>
      </c>
      <c r="H28" s="17">
        <v>0</v>
      </c>
      <c r="I28" s="17">
        <v>2</v>
      </c>
      <c r="J28" s="17">
        <v>2</v>
      </c>
      <c r="K28" s="19">
        <f>I28-J28</f>
        <v>0</v>
      </c>
      <c r="L28" s="17"/>
      <c r="M28" s="17"/>
      <c r="N28" s="20">
        <f t="shared" si="0"/>
        <v>2</v>
      </c>
      <c r="O28" s="20">
        <f t="shared" si="0"/>
        <v>2</v>
      </c>
      <c r="P28" s="9">
        <f t="shared" si="1"/>
        <v>0</v>
      </c>
    </row>
    <row r="29" spans="1:17" ht="12.6" hidden="1" customHeight="1" x14ac:dyDescent="0.25">
      <c r="A29" s="17" t="s">
        <v>78</v>
      </c>
      <c r="B29" s="17" t="s">
        <v>79</v>
      </c>
      <c r="C29" s="17" t="s">
        <v>80</v>
      </c>
      <c r="D29" s="17" t="s">
        <v>81</v>
      </c>
      <c r="E29" s="18">
        <v>56</v>
      </c>
      <c r="F29" s="17">
        <v>2</v>
      </c>
      <c r="G29" s="17">
        <v>0</v>
      </c>
      <c r="H29" s="17">
        <v>54</v>
      </c>
      <c r="I29" s="17">
        <v>56</v>
      </c>
      <c r="J29" s="17">
        <v>56</v>
      </c>
      <c r="K29" s="19">
        <f>I29-J29</f>
        <v>0</v>
      </c>
      <c r="L29" s="17"/>
      <c r="M29" s="17"/>
      <c r="N29" s="20">
        <f t="shared" si="0"/>
        <v>56</v>
      </c>
      <c r="O29" s="20">
        <f t="shared" si="0"/>
        <v>56</v>
      </c>
      <c r="P29" s="9">
        <f t="shared" si="1"/>
        <v>0</v>
      </c>
    </row>
    <row r="30" spans="1:17" ht="12.6" hidden="1" customHeight="1" x14ac:dyDescent="0.25">
      <c r="A30" s="17" t="s">
        <v>78</v>
      </c>
      <c r="B30" s="17" t="s">
        <v>82</v>
      </c>
      <c r="C30" s="17" t="s">
        <v>83</v>
      </c>
      <c r="D30" s="17" t="s">
        <v>84</v>
      </c>
      <c r="E30" s="18">
        <v>1</v>
      </c>
      <c r="F30" s="17">
        <v>0</v>
      </c>
      <c r="G30" s="17">
        <v>0</v>
      </c>
      <c r="H30" s="17">
        <v>1</v>
      </c>
      <c r="I30" s="17">
        <v>1</v>
      </c>
      <c r="J30" s="17">
        <v>1</v>
      </c>
      <c r="K30" s="19">
        <f>I30-J30</f>
        <v>0</v>
      </c>
      <c r="L30" s="17"/>
      <c r="M30" s="17"/>
      <c r="N30" s="20">
        <f t="shared" si="0"/>
        <v>1</v>
      </c>
      <c r="O30" s="20">
        <f t="shared" si="0"/>
        <v>1</v>
      </c>
      <c r="P30" s="9">
        <f t="shared" si="1"/>
        <v>0</v>
      </c>
    </row>
    <row r="31" spans="1:17" ht="12.6" hidden="1" customHeight="1" x14ac:dyDescent="0.25">
      <c r="A31" s="17" t="s">
        <v>78</v>
      </c>
      <c r="B31" s="17" t="s">
        <v>85</v>
      </c>
      <c r="C31" s="17" t="s">
        <v>86</v>
      </c>
      <c r="D31" s="17" t="s">
        <v>87</v>
      </c>
      <c r="E31" s="18">
        <v>23</v>
      </c>
      <c r="F31" s="17">
        <v>0</v>
      </c>
      <c r="G31" s="17">
        <v>0</v>
      </c>
      <c r="H31" s="17">
        <v>23</v>
      </c>
      <c r="I31" s="17">
        <v>23</v>
      </c>
      <c r="J31" s="17">
        <v>23</v>
      </c>
      <c r="K31" s="19">
        <f t="shared" ref="K31:K32" si="5">I31-J31</f>
        <v>0</v>
      </c>
      <c r="L31" s="17"/>
      <c r="M31" s="17"/>
      <c r="N31" s="20">
        <f t="shared" si="0"/>
        <v>23</v>
      </c>
      <c r="O31" s="20">
        <f t="shared" si="0"/>
        <v>23</v>
      </c>
      <c r="P31" s="9">
        <f t="shared" si="1"/>
        <v>0</v>
      </c>
    </row>
    <row r="32" spans="1:17" ht="12.6" customHeight="1" x14ac:dyDescent="0.25">
      <c r="A32" s="17" t="s">
        <v>88</v>
      </c>
      <c r="B32" s="17" t="s">
        <v>89</v>
      </c>
      <c r="C32" s="17" t="s">
        <v>90</v>
      </c>
      <c r="D32" s="17" t="s">
        <v>91</v>
      </c>
      <c r="E32" s="18">
        <v>16</v>
      </c>
      <c r="F32" s="17">
        <v>0</v>
      </c>
      <c r="G32" s="17">
        <v>0</v>
      </c>
      <c r="H32" s="17">
        <v>16</v>
      </c>
      <c r="I32" s="22">
        <v>2</v>
      </c>
      <c r="J32" s="17">
        <v>2</v>
      </c>
      <c r="K32" s="19">
        <f t="shared" si="5"/>
        <v>0</v>
      </c>
      <c r="L32" s="17"/>
      <c r="M32" s="17"/>
      <c r="N32" s="20">
        <f t="shared" si="0"/>
        <v>2</v>
      </c>
      <c r="O32" s="20">
        <f t="shared" si="0"/>
        <v>2</v>
      </c>
      <c r="P32" s="9">
        <f t="shared" si="1"/>
        <v>14</v>
      </c>
      <c r="Q32" s="23" t="s">
        <v>92</v>
      </c>
    </row>
    <row r="33" spans="1:18" ht="12.6" hidden="1" customHeight="1" x14ac:dyDescent="0.25">
      <c r="A33" s="17" t="s">
        <v>88</v>
      </c>
      <c r="B33" s="17" t="s">
        <v>93</v>
      </c>
      <c r="C33" s="17" t="s">
        <v>94</v>
      </c>
      <c r="D33" s="17" t="s">
        <v>95</v>
      </c>
      <c r="E33" s="18">
        <v>10</v>
      </c>
      <c r="F33" s="17">
        <v>0</v>
      </c>
      <c r="G33" s="17">
        <v>0</v>
      </c>
      <c r="H33" s="17">
        <v>10</v>
      </c>
      <c r="I33" s="17">
        <v>10</v>
      </c>
      <c r="J33" s="17">
        <v>10</v>
      </c>
      <c r="K33" s="19">
        <f>I33-J33</f>
        <v>0</v>
      </c>
      <c r="L33" s="17"/>
      <c r="M33" s="17"/>
      <c r="N33" s="20">
        <f t="shared" si="0"/>
        <v>10</v>
      </c>
      <c r="O33" s="20">
        <f t="shared" si="0"/>
        <v>10</v>
      </c>
      <c r="P33" s="9">
        <f t="shared" si="1"/>
        <v>0</v>
      </c>
    </row>
    <row r="34" spans="1:18" ht="12.6" customHeight="1" x14ac:dyDescent="0.25">
      <c r="A34" s="17" t="s">
        <v>88</v>
      </c>
      <c r="B34" s="17" t="s">
        <v>96</v>
      </c>
      <c r="C34" s="17" t="s">
        <v>96</v>
      </c>
      <c r="D34" s="17" t="s">
        <v>97</v>
      </c>
      <c r="E34" s="18">
        <v>16</v>
      </c>
      <c r="F34" s="17">
        <v>0</v>
      </c>
      <c r="G34" s="17">
        <v>0</v>
      </c>
      <c r="H34" s="17">
        <v>16</v>
      </c>
      <c r="I34" s="17">
        <v>3</v>
      </c>
      <c r="J34" s="17">
        <v>3</v>
      </c>
      <c r="K34" s="19">
        <f>I34-J34</f>
        <v>0</v>
      </c>
      <c r="L34" s="17"/>
      <c r="M34" s="17"/>
      <c r="N34" s="20">
        <f t="shared" si="0"/>
        <v>3</v>
      </c>
      <c r="O34" s="20">
        <f t="shared" si="0"/>
        <v>3</v>
      </c>
      <c r="P34" s="9">
        <f t="shared" si="1"/>
        <v>13</v>
      </c>
      <c r="Q34" s="23" t="s">
        <v>98</v>
      </c>
    </row>
    <row r="35" spans="1:18" ht="12.6" hidden="1" customHeight="1" x14ac:dyDescent="0.25">
      <c r="A35" s="17" t="s">
        <v>99</v>
      </c>
      <c r="B35" s="17" t="s">
        <v>100</v>
      </c>
      <c r="C35" s="17" t="s">
        <v>100</v>
      </c>
      <c r="D35" s="17" t="s">
        <v>101</v>
      </c>
      <c r="E35" s="18">
        <v>4</v>
      </c>
      <c r="F35" s="17">
        <v>0</v>
      </c>
      <c r="G35" s="17">
        <v>1</v>
      </c>
      <c r="H35" s="17">
        <v>4</v>
      </c>
      <c r="I35" s="17">
        <v>4</v>
      </c>
      <c r="J35" s="17">
        <v>4</v>
      </c>
      <c r="K35" s="19">
        <f>I35-J35</f>
        <v>0</v>
      </c>
      <c r="L35" s="17"/>
      <c r="M35" s="17"/>
      <c r="N35" s="20">
        <f t="shared" si="0"/>
        <v>4</v>
      </c>
      <c r="O35" s="20">
        <f t="shared" si="0"/>
        <v>4</v>
      </c>
      <c r="P35" s="9">
        <f t="shared" si="1"/>
        <v>0</v>
      </c>
    </row>
    <row r="36" spans="1:18" ht="12.6" hidden="1" customHeight="1" x14ac:dyDescent="0.25">
      <c r="A36" s="17" t="s">
        <v>99</v>
      </c>
      <c r="B36" s="17" t="s">
        <v>102</v>
      </c>
      <c r="C36" s="17" t="s">
        <v>102</v>
      </c>
      <c r="D36" s="17" t="s">
        <v>101</v>
      </c>
      <c r="E36" s="18">
        <v>1</v>
      </c>
      <c r="F36" s="17">
        <v>0</v>
      </c>
      <c r="G36" s="17">
        <v>0</v>
      </c>
      <c r="H36" s="17">
        <v>1</v>
      </c>
      <c r="I36" s="17">
        <v>1</v>
      </c>
      <c r="J36" s="17">
        <v>1</v>
      </c>
      <c r="K36" s="19">
        <f>I36-J36</f>
        <v>0</v>
      </c>
      <c r="L36" s="17"/>
      <c r="M36" s="17"/>
      <c r="N36" s="20">
        <f t="shared" si="0"/>
        <v>1</v>
      </c>
      <c r="O36" s="20">
        <f t="shared" si="0"/>
        <v>1</v>
      </c>
      <c r="P36" s="9">
        <f t="shared" si="1"/>
        <v>0</v>
      </c>
    </row>
    <row r="37" spans="1:18" ht="12.6" hidden="1" customHeight="1" x14ac:dyDescent="0.25">
      <c r="A37" s="17" t="s">
        <v>99</v>
      </c>
      <c r="B37" s="17" t="s">
        <v>103</v>
      </c>
      <c r="C37" s="17" t="s">
        <v>103</v>
      </c>
      <c r="D37" s="17" t="s">
        <v>104</v>
      </c>
      <c r="E37" s="18">
        <v>12</v>
      </c>
      <c r="F37" s="17">
        <v>0</v>
      </c>
      <c r="G37" s="17">
        <v>0</v>
      </c>
      <c r="H37" s="17">
        <v>12</v>
      </c>
      <c r="I37" s="17">
        <v>12</v>
      </c>
      <c r="J37" s="17">
        <v>12</v>
      </c>
      <c r="K37" s="19">
        <f>I37-J37</f>
        <v>0</v>
      </c>
      <c r="L37" s="17"/>
      <c r="M37" s="17"/>
      <c r="N37" s="20">
        <f t="shared" si="0"/>
        <v>12</v>
      </c>
      <c r="O37" s="20">
        <f t="shared" si="0"/>
        <v>12</v>
      </c>
      <c r="P37" s="9">
        <f t="shared" si="1"/>
        <v>0</v>
      </c>
    </row>
    <row r="38" spans="1:18" ht="12.6" hidden="1" customHeight="1" x14ac:dyDescent="0.25">
      <c r="A38" s="17" t="s">
        <v>99</v>
      </c>
      <c r="B38" s="17" t="s">
        <v>105</v>
      </c>
      <c r="C38" s="17" t="s">
        <v>105</v>
      </c>
      <c r="D38" s="17" t="s">
        <v>106</v>
      </c>
      <c r="E38" s="18">
        <v>76</v>
      </c>
      <c r="F38" s="17">
        <v>8</v>
      </c>
      <c r="G38" s="17">
        <v>0</v>
      </c>
      <c r="H38" s="17">
        <v>68</v>
      </c>
      <c r="I38" s="17">
        <v>76</v>
      </c>
      <c r="J38" s="22">
        <v>76</v>
      </c>
      <c r="K38" s="19">
        <f>I38-J38</f>
        <v>0</v>
      </c>
      <c r="L38" s="17"/>
      <c r="M38" s="17"/>
      <c r="N38" s="20">
        <f t="shared" si="0"/>
        <v>76</v>
      </c>
      <c r="O38" s="20">
        <f t="shared" si="0"/>
        <v>76</v>
      </c>
      <c r="P38" s="9">
        <f t="shared" si="1"/>
        <v>0</v>
      </c>
    </row>
    <row r="39" spans="1:18" ht="12.6" hidden="1" customHeight="1" x14ac:dyDescent="0.25">
      <c r="A39" s="17" t="s">
        <v>99</v>
      </c>
      <c r="B39" s="17" t="s">
        <v>107</v>
      </c>
      <c r="C39" s="17" t="s">
        <v>107</v>
      </c>
      <c r="D39" s="17" t="s">
        <v>108</v>
      </c>
      <c r="E39" s="18">
        <v>36</v>
      </c>
      <c r="F39" s="17">
        <v>5</v>
      </c>
      <c r="G39" s="17">
        <v>0</v>
      </c>
      <c r="H39" s="17">
        <v>31</v>
      </c>
      <c r="I39" s="17">
        <v>36</v>
      </c>
      <c r="J39" s="17">
        <v>36</v>
      </c>
      <c r="K39" s="19">
        <f>I39-J39</f>
        <v>0</v>
      </c>
      <c r="L39" s="17"/>
      <c r="M39" s="17"/>
      <c r="N39" s="20">
        <f t="shared" si="0"/>
        <v>36</v>
      </c>
      <c r="O39" s="20">
        <f t="shared" si="0"/>
        <v>36</v>
      </c>
      <c r="P39" s="9">
        <f t="shared" si="1"/>
        <v>0</v>
      </c>
    </row>
    <row r="40" spans="1:18" ht="12.6" hidden="1" customHeight="1" x14ac:dyDescent="0.25">
      <c r="A40" s="17" t="s">
        <v>99</v>
      </c>
      <c r="B40" s="17" t="s">
        <v>109</v>
      </c>
      <c r="C40" s="17" t="s">
        <v>109</v>
      </c>
      <c r="D40" s="17" t="s">
        <v>110</v>
      </c>
      <c r="E40" s="18">
        <v>28</v>
      </c>
      <c r="F40" s="17">
        <v>0</v>
      </c>
      <c r="G40" s="17">
        <v>0</v>
      </c>
      <c r="H40" s="17">
        <v>28</v>
      </c>
      <c r="I40" s="17">
        <v>28</v>
      </c>
      <c r="J40" s="17">
        <v>28</v>
      </c>
      <c r="K40" s="19">
        <f t="shared" ref="K40:K41" si="6">I40-J40</f>
        <v>0</v>
      </c>
      <c r="L40" s="17"/>
      <c r="M40" s="17"/>
      <c r="N40" s="20">
        <f t="shared" si="0"/>
        <v>28</v>
      </c>
      <c r="O40" s="20">
        <f t="shared" si="0"/>
        <v>28</v>
      </c>
      <c r="P40" s="9">
        <f t="shared" si="1"/>
        <v>0</v>
      </c>
    </row>
    <row r="41" spans="1:18" ht="12.6" hidden="1" customHeight="1" x14ac:dyDescent="0.25">
      <c r="A41" s="17" t="s">
        <v>99</v>
      </c>
      <c r="B41" s="17" t="s">
        <v>111</v>
      </c>
      <c r="C41" s="17" t="s">
        <v>112</v>
      </c>
      <c r="D41" s="17" t="s">
        <v>113</v>
      </c>
      <c r="E41" s="18">
        <v>6</v>
      </c>
      <c r="F41" s="17">
        <v>0</v>
      </c>
      <c r="G41" s="17">
        <v>0</v>
      </c>
      <c r="H41" s="17">
        <v>6</v>
      </c>
      <c r="I41" s="17">
        <v>6</v>
      </c>
      <c r="J41" s="17">
        <v>6</v>
      </c>
      <c r="K41" s="19">
        <f t="shared" si="6"/>
        <v>0</v>
      </c>
      <c r="L41" s="17"/>
      <c r="M41" s="17"/>
      <c r="N41" s="20">
        <f t="shared" si="0"/>
        <v>6</v>
      </c>
      <c r="O41" s="20">
        <f t="shared" si="0"/>
        <v>6</v>
      </c>
      <c r="P41" s="9">
        <f t="shared" si="1"/>
        <v>0</v>
      </c>
    </row>
    <row r="42" spans="1:18" ht="12.6" customHeight="1" x14ac:dyDescent="0.25">
      <c r="A42" s="17" t="s">
        <v>114</v>
      </c>
      <c r="B42" s="17" t="s">
        <v>115</v>
      </c>
      <c r="C42" s="17" t="s">
        <v>115</v>
      </c>
      <c r="D42" s="17" t="s">
        <v>116</v>
      </c>
      <c r="E42" s="18">
        <v>2</v>
      </c>
      <c r="F42" s="17">
        <v>0</v>
      </c>
      <c r="G42" s="17">
        <v>0</v>
      </c>
      <c r="H42" s="17">
        <v>2</v>
      </c>
      <c r="I42" s="17">
        <v>0</v>
      </c>
      <c r="J42" s="22">
        <v>0</v>
      </c>
      <c r="K42" s="19">
        <f>I42-J42</f>
        <v>0</v>
      </c>
      <c r="L42" s="17"/>
      <c r="M42" s="17"/>
      <c r="N42" s="20">
        <f t="shared" si="0"/>
        <v>0</v>
      </c>
      <c r="O42" s="20">
        <f t="shared" si="0"/>
        <v>0</v>
      </c>
      <c r="P42" s="9">
        <f t="shared" si="1"/>
        <v>2</v>
      </c>
      <c r="Q42" s="21" t="s">
        <v>55</v>
      </c>
    </row>
    <row r="43" spans="1:18" ht="12.6" hidden="1" customHeight="1" x14ac:dyDescent="0.25">
      <c r="A43" s="17" t="s">
        <v>114</v>
      </c>
      <c r="B43" s="17" t="s">
        <v>117</v>
      </c>
      <c r="C43" s="17" t="s">
        <v>118</v>
      </c>
      <c r="D43" s="17" t="s">
        <v>116</v>
      </c>
      <c r="E43" s="18">
        <v>2</v>
      </c>
      <c r="F43" s="17">
        <v>0</v>
      </c>
      <c r="G43" s="17">
        <v>0</v>
      </c>
      <c r="H43" s="17">
        <v>2</v>
      </c>
      <c r="I43" s="17">
        <v>2</v>
      </c>
      <c r="J43" s="17">
        <v>2</v>
      </c>
      <c r="K43" s="19">
        <f>I43-J43</f>
        <v>0</v>
      </c>
      <c r="L43" s="17"/>
      <c r="M43" s="17"/>
      <c r="N43" s="20">
        <f t="shared" si="0"/>
        <v>2</v>
      </c>
      <c r="O43" s="20">
        <f t="shared" si="0"/>
        <v>2</v>
      </c>
      <c r="P43" s="9">
        <f t="shared" si="1"/>
        <v>0</v>
      </c>
    </row>
    <row r="44" spans="1:18" ht="12.6" customHeight="1" x14ac:dyDescent="0.25">
      <c r="A44" s="17" t="s">
        <v>114</v>
      </c>
      <c r="B44" s="17" t="s">
        <v>119</v>
      </c>
      <c r="C44" s="17" t="s">
        <v>119</v>
      </c>
      <c r="D44" s="17" t="s">
        <v>120</v>
      </c>
      <c r="E44" s="18">
        <v>4</v>
      </c>
      <c r="F44" s="17">
        <v>0</v>
      </c>
      <c r="G44" s="17">
        <v>0</v>
      </c>
      <c r="H44" s="17">
        <v>4</v>
      </c>
      <c r="I44" s="17">
        <v>0</v>
      </c>
      <c r="J44" s="22">
        <v>0</v>
      </c>
      <c r="K44" s="19">
        <f>I44-J44</f>
        <v>0</v>
      </c>
      <c r="L44" s="17"/>
      <c r="M44" s="17"/>
      <c r="N44" s="20">
        <f t="shared" si="0"/>
        <v>0</v>
      </c>
      <c r="O44" s="20">
        <f t="shared" si="0"/>
        <v>0</v>
      </c>
      <c r="P44" s="9">
        <f t="shared" si="1"/>
        <v>4</v>
      </c>
      <c r="Q44" s="21" t="s">
        <v>55</v>
      </c>
      <c r="R44" s="22" t="s">
        <v>121</v>
      </c>
    </row>
    <row r="45" spans="1:18" ht="12.6" hidden="1" customHeight="1" x14ac:dyDescent="0.25">
      <c r="A45" s="17" t="s">
        <v>122</v>
      </c>
      <c r="B45" s="17" t="s">
        <v>123</v>
      </c>
      <c r="C45" s="17" t="s">
        <v>123</v>
      </c>
      <c r="D45" s="17" t="s">
        <v>124</v>
      </c>
      <c r="E45" s="18">
        <v>1</v>
      </c>
      <c r="F45" s="17">
        <v>0</v>
      </c>
      <c r="G45" s="17">
        <v>0</v>
      </c>
      <c r="H45" s="17">
        <v>1</v>
      </c>
      <c r="I45" s="17">
        <v>1</v>
      </c>
      <c r="J45" s="22">
        <v>1</v>
      </c>
      <c r="K45" s="19">
        <f>I45-J45</f>
        <v>0</v>
      </c>
      <c r="L45" s="17"/>
      <c r="M45" s="17"/>
      <c r="N45" s="20">
        <f t="shared" si="0"/>
        <v>1</v>
      </c>
      <c r="O45" s="20">
        <f t="shared" si="0"/>
        <v>1</v>
      </c>
      <c r="P45" s="9">
        <f t="shared" si="1"/>
        <v>0</v>
      </c>
    </row>
    <row r="46" spans="1:18" ht="12.6" hidden="1" customHeight="1" x14ac:dyDescent="0.25">
      <c r="A46" s="17" t="s">
        <v>122</v>
      </c>
      <c r="B46" s="17" t="s">
        <v>125</v>
      </c>
      <c r="C46" s="17" t="s">
        <v>126</v>
      </c>
      <c r="D46" s="17" t="s">
        <v>127</v>
      </c>
      <c r="E46" s="18">
        <v>14</v>
      </c>
      <c r="F46" s="17">
        <v>0</v>
      </c>
      <c r="G46" s="17">
        <v>0</v>
      </c>
      <c r="H46" s="17">
        <v>14</v>
      </c>
      <c r="I46" s="17">
        <v>14</v>
      </c>
      <c r="J46" s="17">
        <v>14</v>
      </c>
      <c r="K46" s="19">
        <f>I46-J46</f>
        <v>0</v>
      </c>
      <c r="L46" s="17"/>
      <c r="M46" s="17"/>
      <c r="N46" s="20">
        <f t="shared" si="0"/>
        <v>14</v>
      </c>
      <c r="O46" s="20">
        <f t="shared" si="0"/>
        <v>14</v>
      </c>
      <c r="P46" s="9">
        <f t="shared" si="1"/>
        <v>0</v>
      </c>
    </row>
    <row r="47" spans="1:18" ht="12.6" hidden="1" customHeight="1" x14ac:dyDescent="0.25">
      <c r="A47" s="17" t="s">
        <v>122</v>
      </c>
      <c r="B47" s="17" t="s">
        <v>128</v>
      </c>
      <c r="C47" s="17" t="s">
        <v>128</v>
      </c>
      <c r="D47" s="17" t="s">
        <v>129</v>
      </c>
      <c r="E47" s="18">
        <v>14</v>
      </c>
      <c r="F47" s="17">
        <v>0</v>
      </c>
      <c r="G47" s="17">
        <v>0</v>
      </c>
      <c r="H47" s="17">
        <v>14</v>
      </c>
      <c r="I47" s="17">
        <v>14</v>
      </c>
      <c r="J47" s="17">
        <v>14</v>
      </c>
      <c r="K47" s="19">
        <f>I47-J47</f>
        <v>0</v>
      </c>
      <c r="L47" s="17"/>
      <c r="M47" s="17"/>
      <c r="N47" s="20">
        <f t="shared" si="0"/>
        <v>14</v>
      </c>
      <c r="O47" s="20">
        <f t="shared" si="0"/>
        <v>14</v>
      </c>
      <c r="P47" s="9">
        <f t="shared" si="1"/>
        <v>0</v>
      </c>
    </row>
    <row r="48" spans="1:18" ht="12.6" hidden="1" customHeight="1" x14ac:dyDescent="0.25">
      <c r="A48" s="17" t="s">
        <v>122</v>
      </c>
      <c r="B48" s="17" t="s">
        <v>130</v>
      </c>
      <c r="C48" s="17" t="s">
        <v>131</v>
      </c>
      <c r="D48" s="17" t="s">
        <v>132</v>
      </c>
      <c r="E48" s="18">
        <v>4</v>
      </c>
      <c r="F48" s="17">
        <v>0</v>
      </c>
      <c r="G48" s="17">
        <v>0</v>
      </c>
      <c r="H48" s="17">
        <v>4</v>
      </c>
      <c r="I48" s="17">
        <v>4</v>
      </c>
      <c r="J48" s="17">
        <v>4</v>
      </c>
      <c r="K48" s="19">
        <f t="shared" ref="K48:K49" si="7">I48-J48</f>
        <v>0</v>
      </c>
      <c r="L48" s="17"/>
      <c r="M48" s="17"/>
      <c r="N48" s="20">
        <f t="shared" si="0"/>
        <v>4</v>
      </c>
      <c r="O48" s="20">
        <f t="shared" si="0"/>
        <v>4</v>
      </c>
      <c r="P48" s="9">
        <f t="shared" si="1"/>
        <v>0</v>
      </c>
    </row>
    <row r="49" spans="1:17" ht="12.6" hidden="1" customHeight="1" x14ac:dyDescent="0.25">
      <c r="A49" s="17" t="s">
        <v>122</v>
      </c>
      <c r="B49" s="17" t="s">
        <v>133</v>
      </c>
      <c r="C49" s="17" t="s">
        <v>134</v>
      </c>
      <c r="D49" s="17" t="s">
        <v>135</v>
      </c>
      <c r="E49" s="18">
        <v>29</v>
      </c>
      <c r="F49" s="17">
        <v>0</v>
      </c>
      <c r="G49" s="17">
        <v>0</v>
      </c>
      <c r="H49" s="17">
        <v>29</v>
      </c>
      <c r="I49" s="17">
        <v>29</v>
      </c>
      <c r="J49" s="17">
        <v>29</v>
      </c>
      <c r="K49" s="19">
        <f t="shared" si="7"/>
        <v>0</v>
      </c>
      <c r="L49" s="17"/>
      <c r="M49" s="17"/>
      <c r="N49" s="20">
        <f t="shared" si="0"/>
        <v>29</v>
      </c>
      <c r="O49" s="20">
        <f t="shared" si="0"/>
        <v>29</v>
      </c>
      <c r="P49" s="9">
        <f t="shared" si="1"/>
        <v>0</v>
      </c>
    </row>
    <row r="50" spans="1:17" ht="12.6" hidden="1" customHeight="1" x14ac:dyDescent="0.25">
      <c r="A50" s="17" t="s">
        <v>122</v>
      </c>
      <c r="B50" s="17" t="s">
        <v>136</v>
      </c>
      <c r="C50" s="17" t="s">
        <v>136</v>
      </c>
      <c r="D50" s="17" t="s">
        <v>137</v>
      </c>
      <c r="E50" s="18">
        <v>7</v>
      </c>
      <c r="F50" s="17">
        <v>0</v>
      </c>
      <c r="G50" s="17">
        <v>0</v>
      </c>
      <c r="H50" s="17">
        <v>7</v>
      </c>
      <c r="I50" s="22">
        <v>7</v>
      </c>
      <c r="J50" s="17">
        <v>7</v>
      </c>
      <c r="K50" s="19">
        <f>I50-J50</f>
        <v>0</v>
      </c>
      <c r="L50" s="17"/>
      <c r="M50" s="17"/>
      <c r="N50" s="20">
        <f t="shared" si="0"/>
        <v>7</v>
      </c>
      <c r="O50" s="20">
        <f t="shared" si="0"/>
        <v>7</v>
      </c>
      <c r="P50" s="9">
        <f t="shared" si="1"/>
        <v>0</v>
      </c>
    </row>
    <row r="51" spans="1:17" ht="12.6" hidden="1" customHeight="1" x14ac:dyDescent="0.25">
      <c r="A51" s="17" t="s">
        <v>122</v>
      </c>
      <c r="B51" s="17" t="s">
        <v>138</v>
      </c>
      <c r="C51" s="17" t="s">
        <v>138</v>
      </c>
      <c r="D51" s="17" t="s">
        <v>139</v>
      </c>
      <c r="E51" s="18">
        <v>30</v>
      </c>
      <c r="F51" s="17">
        <v>0</v>
      </c>
      <c r="G51" s="17">
        <v>0</v>
      </c>
      <c r="H51" s="17">
        <v>30</v>
      </c>
      <c r="I51" s="17">
        <v>30</v>
      </c>
      <c r="J51" s="17">
        <v>30</v>
      </c>
      <c r="K51" s="19">
        <f>I51-J51</f>
        <v>0</v>
      </c>
      <c r="L51" s="17"/>
      <c r="M51" s="17"/>
      <c r="N51" s="20">
        <f t="shared" si="0"/>
        <v>30</v>
      </c>
      <c r="O51" s="20">
        <f t="shared" si="0"/>
        <v>30</v>
      </c>
      <c r="P51" s="9">
        <f t="shared" si="1"/>
        <v>0</v>
      </c>
    </row>
    <row r="52" spans="1:17" ht="12.6" customHeight="1" x14ac:dyDescent="0.25">
      <c r="A52" s="17" t="s">
        <v>140</v>
      </c>
      <c r="B52" s="17" t="s">
        <v>141</v>
      </c>
      <c r="C52" s="17" t="s">
        <v>90</v>
      </c>
      <c r="D52" s="17" t="s">
        <v>142</v>
      </c>
      <c r="E52" s="18">
        <v>29</v>
      </c>
      <c r="F52" s="17">
        <v>0</v>
      </c>
      <c r="G52" s="17">
        <v>0</v>
      </c>
      <c r="H52" s="17">
        <v>29</v>
      </c>
      <c r="I52" s="17">
        <v>20</v>
      </c>
      <c r="J52" s="17">
        <v>20</v>
      </c>
      <c r="K52" s="19">
        <f>I52-J52</f>
        <v>0</v>
      </c>
      <c r="L52" s="17">
        <v>9</v>
      </c>
      <c r="M52" s="17">
        <v>9</v>
      </c>
      <c r="N52" s="20">
        <f t="shared" si="0"/>
        <v>29</v>
      </c>
      <c r="O52" s="20">
        <f t="shared" si="0"/>
        <v>29</v>
      </c>
      <c r="P52" s="9">
        <f t="shared" si="1"/>
        <v>0</v>
      </c>
      <c r="Q52" s="23" t="s">
        <v>143</v>
      </c>
    </row>
    <row r="53" spans="1:17" ht="12.6" customHeight="1" x14ac:dyDescent="0.25">
      <c r="A53" s="17" t="s">
        <v>144</v>
      </c>
      <c r="B53" s="17" t="s">
        <v>145</v>
      </c>
      <c r="C53" s="17" t="s">
        <v>145</v>
      </c>
      <c r="D53" s="17" t="s">
        <v>146</v>
      </c>
      <c r="E53" s="18">
        <v>12</v>
      </c>
      <c r="F53" s="17">
        <v>0</v>
      </c>
      <c r="G53" s="17">
        <v>0</v>
      </c>
      <c r="H53" s="17">
        <v>12</v>
      </c>
      <c r="I53" s="17">
        <v>13</v>
      </c>
      <c r="J53" s="17">
        <v>13</v>
      </c>
      <c r="K53" s="19">
        <f>I53-J53</f>
        <v>0</v>
      </c>
      <c r="L53" s="17"/>
      <c r="M53" s="17"/>
      <c r="N53" s="20">
        <f t="shared" si="0"/>
        <v>13</v>
      </c>
      <c r="O53" s="20">
        <f t="shared" si="0"/>
        <v>13</v>
      </c>
      <c r="P53" s="9">
        <f t="shared" si="1"/>
        <v>-1</v>
      </c>
      <c r="Q53" s="23" t="s">
        <v>98</v>
      </c>
    </row>
    <row r="54" spans="1:17" ht="12.6" hidden="1" customHeight="1" x14ac:dyDescent="0.25">
      <c r="A54" s="17" t="s">
        <v>147</v>
      </c>
      <c r="B54" s="17" t="s">
        <v>148</v>
      </c>
      <c r="C54" s="17" t="s">
        <v>149</v>
      </c>
      <c r="D54" s="17" t="s">
        <v>150</v>
      </c>
      <c r="E54" s="18">
        <v>3</v>
      </c>
      <c r="F54" s="17">
        <v>0</v>
      </c>
      <c r="G54" s="17">
        <v>0</v>
      </c>
      <c r="H54" s="17">
        <v>3</v>
      </c>
      <c r="I54" s="17">
        <v>3</v>
      </c>
      <c r="J54" s="17">
        <v>3</v>
      </c>
      <c r="K54" s="19">
        <f>I54-J54</f>
        <v>0</v>
      </c>
      <c r="L54" s="17"/>
      <c r="M54" s="17"/>
      <c r="N54" s="20">
        <f t="shared" si="0"/>
        <v>3</v>
      </c>
      <c r="O54" s="20">
        <f t="shared" si="0"/>
        <v>3</v>
      </c>
      <c r="P54" s="9">
        <f t="shared" si="1"/>
        <v>0</v>
      </c>
    </row>
    <row r="55" spans="1:17" ht="12.6" hidden="1" customHeight="1" x14ac:dyDescent="0.25">
      <c r="A55" s="17" t="s">
        <v>147</v>
      </c>
      <c r="B55" s="17" t="s">
        <v>151</v>
      </c>
      <c r="C55" s="17" t="s">
        <v>151</v>
      </c>
      <c r="D55" s="17" t="s">
        <v>152</v>
      </c>
      <c r="E55" s="18">
        <v>5</v>
      </c>
      <c r="F55" s="17">
        <v>0</v>
      </c>
      <c r="G55" s="17">
        <v>0</v>
      </c>
      <c r="H55" s="17">
        <v>5</v>
      </c>
      <c r="I55" s="17">
        <v>5</v>
      </c>
      <c r="J55" s="17">
        <v>5</v>
      </c>
      <c r="K55" s="19">
        <f>I55-J55</f>
        <v>0</v>
      </c>
      <c r="L55" s="17"/>
      <c r="M55" s="17"/>
      <c r="N55" s="20">
        <f t="shared" si="0"/>
        <v>5</v>
      </c>
      <c r="O55" s="20">
        <f t="shared" si="0"/>
        <v>5</v>
      </c>
      <c r="P55" s="9">
        <f t="shared" si="1"/>
        <v>0</v>
      </c>
    </row>
    <row r="56" spans="1:17" ht="12.6" hidden="1" customHeight="1" x14ac:dyDescent="0.25">
      <c r="A56" s="17" t="s">
        <v>147</v>
      </c>
      <c r="B56" s="17" t="s">
        <v>153</v>
      </c>
      <c r="C56" s="17" t="s">
        <v>153</v>
      </c>
      <c r="D56" s="17" t="s">
        <v>154</v>
      </c>
      <c r="E56" s="18">
        <v>7</v>
      </c>
      <c r="F56" s="17">
        <v>0</v>
      </c>
      <c r="G56" s="17">
        <v>0</v>
      </c>
      <c r="H56" s="17">
        <v>7</v>
      </c>
      <c r="I56" s="17">
        <v>7</v>
      </c>
      <c r="J56" s="17">
        <v>7</v>
      </c>
      <c r="K56" s="19">
        <f>I56-J56</f>
        <v>0</v>
      </c>
      <c r="L56" s="17"/>
      <c r="M56" s="17"/>
      <c r="N56" s="20">
        <f t="shared" si="0"/>
        <v>7</v>
      </c>
      <c r="O56" s="20">
        <f t="shared" si="0"/>
        <v>7</v>
      </c>
      <c r="P56" s="9">
        <f t="shared" si="1"/>
        <v>0</v>
      </c>
    </row>
    <row r="57" spans="1:17" ht="12.6" customHeight="1" x14ac:dyDescent="0.25">
      <c r="A57" s="17" t="s">
        <v>155</v>
      </c>
      <c r="B57" s="17" t="s">
        <v>156</v>
      </c>
      <c r="C57" s="17" t="s">
        <v>157</v>
      </c>
      <c r="D57" s="17" t="s">
        <v>158</v>
      </c>
      <c r="E57" s="18">
        <v>1</v>
      </c>
      <c r="F57" s="17">
        <v>0</v>
      </c>
      <c r="G57" s="17">
        <v>0</v>
      </c>
      <c r="H57" s="17">
        <v>1</v>
      </c>
      <c r="I57" s="17"/>
      <c r="J57" s="17"/>
      <c r="K57" s="19">
        <f>I57-J57</f>
        <v>0</v>
      </c>
      <c r="L57" s="17"/>
      <c r="M57" s="17"/>
      <c r="N57" s="20">
        <f t="shared" si="0"/>
        <v>0</v>
      </c>
      <c r="O57" s="20">
        <f t="shared" si="0"/>
        <v>0</v>
      </c>
      <c r="P57" s="9">
        <f t="shared" si="1"/>
        <v>1</v>
      </c>
      <c r="Q57" s="21" t="s">
        <v>55</v>
      </c>
    </row>
    <row r="58" spans="1:17" ht="12.6" hidden="1" customHeight="1" x14ac:dyDescent="0.25">
      <c r="A58" s="17" t="s">
        <v>155</v>
      </c>
      <c r="B58" s="17" t="s">
        <v>159</v>
      </c>
      <c r="C58" s="17" t="s">
        <v>160</v>
      </c>
      <c r="D58" s="17" t="s">
        <v>161</v>
      </c>
      <c r="E58" s="18">
        <v>114</v>
      </c>
      <c r="F58" s="17">
        <v>0</v>
      </c>
      <c r="G58" s="17">
        <v>0</v>
      </c>
      <c r="H58" s="17">
        <v>114</v>
      </c>
      <c r="I58" s="17">
        <v>13</v>
      </c>
      <c r="J58" s="17">
        <v>13</v>
      </c>
      <c r="K58" s="19">
        <f>I58-J58</f>
        <v>0</v>
      </c>
      <c r="L58" s="17">
        <v>101</v>
      </c>
      <c r="M58" s="17">
        <v>101</v>
      </c>
      <c r="N58" s="20">
        <f t="shared" si="0"/>
        <v>114</v>
      </c>
      <c r="O58" s="20">
        <f t="shared" si="0"/>
        <v>114</v>
      </c>
      <c r="P58" s="9">
        <f t="shared" si="1"/>
        <v>0</v>
      </c>
    </row>
    <row r="59" spans="1:17" ht="12.6" customHeight="1" x14ac:dyDescent="0.25">
      <c r="A59" s="17" t="s">
        <v>155</v>
      </c>
      <c r="B59" s="17" t="s">
        <v>162</v>
      </c>
      <c r="C59" s="17" t="s">
        <v>163</v>
      </c>
      <c r="D59" s="17" t="s">
        <v>164</v>
      </c>
      <c r="E59" s="18">
        <v>1</v>
      </c>
      <c r="F59" s="17">
        <v>0</v>
      </c>
      <c r="G59" s="17">
        <v>0</v>
      </c>
      <c r="H59" s="17">
        <v>1</v>
      </c>
      <c r="I59" s="17"/>
      <c r="J59" s="17"/>
      <c r="K59" s="19">
        <f t="shared" ref="K59:K61" si="8">I59-J59</f>
        <v>0</v>
      </c>
      <c r="L59" s="17"/>
      <c r="M59" s="17"/>
      <c r="N59" s="20">
        <f t="shared" si="0"/>
        <v>0</v>
      </c>
      <c r="O59" s="20">
        <f t="shared" si="0"/>
        <v>0</v>
      </c>
      <c r="P59" s="9">
        <f t="shared" si="1"/>
        <v>1</v>
      </c>
      <c r="Q59" s="21" t="s">
        <v>55</v>
      </c>
    </row>
    <row r="60" spans="1:17" ht="12.6" customHeight="1" x14ac:dyDescent="0.25">
      <c r="A60" s="17" t="s">
        <v>155</v>
      </c>
      <c r="B60" s="17" t="s">
        <v>165</v>
      </c>
      <c r="C60" s="17" t="s">
        <v>166</v>
      </c>
      <c r="D60" s="17" t="s">
        <v>164</v>
      </c>
      <c r="E60" s="18">
        <v>1</v>
      </c>
      <c r="F60" s="17">
        <v>0</v>
      </c>
      <c r="G60" s="17">
        <v>0</v>
      </c>
      <c r="H60" s="17">
        <v>1</v>
      </c>
      <c r="I60" s="17"/>
      <c r="J60" s="17"/>
      <c r="K60" s="19">
        <f t="shared" si="8"/>
        <v>0</v>
      </c>
      <c r="L60" s="17"/>
      <c r="M60" s="17"/>
      <c r="N60" s="20">
        <f t="shared" si="0"/>
        <v>0</v>
      </c>
      <c r="O60" s="20">
        <f t="shared" si="0"/>
        <v>0</v>
      </c>
      <c r="P60" s="9">
        <f t="shared" si="1"/>
        <v>1</v>
      </c>
      <c r="Q60" s="21" t="s">
        <v>55</v>
      </c>
    </row>
    <row r="61" spans="1:17" ht="12.6" hidden="1" customHeight="1" x14ac:dyDescent="0.25">
      <c r="A61" s="17" t="s">
        <v>155</v>
      </c>
      <c r="B61" s="17" t="s">
        <v>167</v>
      </c>
      <c r="C61" s="17" t="s">
        <v>168</v>
      </c>
      <c r="D61" s="17" t="s">
        <v>169</v>
      </c>
      <c r="E61" s="18">
        <v>121</v>
      </c>
      <c r="F61" s="17">
        <v>0</v>
      </c>
      <c r="G61" s="17">
        <v>0</v>
      </c>
      <c r="H61" s="17">
        <v>121</v>
      </c>
      <c r="I61" s="17">
        <v>16</v>
      </c>
      <c r="J61" s="17">
        <v>16</v>
      </c>
      <c r="K61" s="19">
        <f t="shared" si="8"/>
        <v>0</v>
      </c>
      <c r="L61" s="17">
        <v>105</v>
      </c>
      <c r="M61" s="17">
        <v>105</v>
      </c>
      <c r="N61" s="20">
        <f t="shared" si="0"/>
        <v>121</v>
      </c>
      <c r="O61" s="20">
        <f t="shared" si="0"/>
        <v>121</v>
      </c>
      <c r="P61" s="9">
        <f t="shared" si="1"/>
        <v>0</v>
      </c>
    </row>
    <row r="62" spans="1:17" ht="12.6" hidden="1" customHeight="1" x14ac:dyDescent="0.25">
      <c r="A62" s="17" t="s">
        <v>155</v>
      </c>
      <c r="B62" s="17" t="s">
        <v>170</v>
      </c>
      <c r="C62" s="17" t="s">
        <v>171</v>
      </c>
      <c r="D62" s="17" t="s">
        <v>172</v>
      </c>
      <c r="E62" s="18">
        <v>44</v>
      </c>
      <c r="F62" s="17">
        <v>0</v>
      </c>
      <c r="G62" s="17">
        <v>0</v>
      </c>
      <c r="H62" s="17">
        <v>44</v>
      </c>
      <c r="I62" s="17">
        <v>12</v>
      </c>
      <c r="J62" s="17">
        <v>12</v>
      </c>
      <c r="K62" s="19">
        <f>I62-J62</f>
        <v>0</v>
      </c>
      <c r="L62" s="17">
        <v>32</v>
      </c>
      <c r="M62" s="17">
        <v>32</v>
      </c>
      <c r="N62" s="20">
        <f t="shared" si="0"/>
        <v>44</v>
      </c>
      <c r="O62" s="20">
        <f t="shared" si="0"/>
        <v>44</v>
      </c>
      <c r="P62" s="9">
        <f t="shared" si="1"/>
        <v>0</v>
      </c>
    </row>
    <row r="63" spans="1:17" ht="12.6" hidden="1" customHeight="1" x14ac:dyDescent="0.25">
      <c r="A63" s="17" t="s">
        <v>155</v>
      </c>
      <c r="B63" s="17" t="s">
        <v>173</v>
      </c>
      <c r="C63" s="17" t="s">
        <v>174</v>
      </c>
      <c r="D63" s="17" t="s">
        <v>175</v>
      </c>
      <c r="E63" s="18">
        <v>3</v>
      </c>
      <c r="F63" s="17">
        <v>0</v>
      </c>
      <c r="G63" s="17">
        <v>0</v>
      </c>
      <c r="H63" s="17">
        <v>3</v>
      </c>
      <c r="I63" s="17">
        <v>3</v>
      </c>
      <c r="J63" s="17">
        <v>3</v>
      </c>
      <c r="K63" s="19">
        <f>I63-J63</f>
        <v>0</v>
      </c>
      <c r="L63" s="17"/>
      <c r="M63" s="17"/>
      <c r="N63" s="20">
        <f t="shared" si="0"/>
        <v>3</v>
      </c>
      <c r="O63" s="20">
        <f t="shared" si="0"/>
        <v>3</v>
      </c>
      <c r="P63" s="9">
        <f t="shared" si="1"/>
        <v>0</v>
      </c>
    </row>
    <row r="64" spans="1:17" ht="12.6" hidden="1" customHeight="1" x14ac:dyDescent="0.25">
      <c r="A64" s="17" t="s">
        <v>155</v>
      </c>
      <c r="B64" s="17" t="s">
        <v>176</v>
      </c>
      <c r="C64" s="17" t="s">
        <v>177</v>
      </c>
      <c r="D64" s="17" t="s">
        <v>178</v>
      </c>
      <c r="E64" s="18">
        <v>5</v>
      </c>
      <c r="F64" s="17">
        <v>4</v>
      </c>
      <c r="G64" s="17">
        <v>7</v>
      </c>
      <c r="H64" s="17">
        <v>1</v>
      </c>
      <c r="I64" s="17">
        <v>5</v>
      </c>
      <c r="J64" s="17">
        <v>5</v>
      </c>
      <c r="K64" s="19">
        <f>I64-J64</f>
        <v>0</v>
      </c>
      <c r="L64" s="17"/>
      <c r="M64" s="17"/>
      <c r="N64" s="20">
        <f t="shared" si="0"/>
        <v>5</v>
      </c>
      <c r="O64" s="20">
        <f t="shared" si="0"/>
        <v>5</v>
      </c>
      <c r="P64" s="9">
        <f t="shared" si="1"/>
        <v>0</v>
      </c>
    </row>
    <row r="65" spans="1:18" ht="12.6" hidden="1" customHeight="1" x14ac:dyDescent="0.25">
      <c r="A65" s="17" t="s">
        <v>155</v>
      </c>
      <c r="B65" s="17" t="s">
        <v>179</v>
      </c>
      <c r="C65" s="17" t="s">
        <v>180</v>
      </c>
      <c r="D65" s="17" t="s">
        <v>181</v>
      </c>
      <c r="E65" s="18">
        <v>8</v>
      </c>
      <c r="F65" s="17">
        <v>0</v>
      </c>
      <c r="G65" s="17">
        <v>0</v>
      </c>
      <c r="H65" s="17">
        <v>8</v>
      </c>
      <c r="I65" s="17">
        <v>8</v>
      </c>
      <c r="J65" s="17">
        <v>8</v>
      </c>
      <c r="K65" s="19">
        <f>I65-J65</f>
        <v>0</v>
      </c>
      <c r="L65" s="17"/>
      <c r="M65" s="17"/>
      <c r="N65" s="20">
        <f t="shared" si="0"/>
        <v>8</v>
      </c>
      <c r="O65" s="20">
        <f t="shared" si="0"/>
        <v>8</v>
      </c>
      <c r="P65" s="9">
        <f t="shared" si="1"/>
        <v>0</v>
      </c>
    </row>
    <row r="66" spans="1:18" ht="12.6" hidden="1" customHeight="1" x14ac:dyDescent="0.25">
      <c r="A66" s="17" t="s">
        <v>182</v>
      </c>
      <c r="B66" s="17" t="s">
        <v>183</v>
      </c>
      <c r="C66" s="17" t="s">
        <v>183</v>
      </c>
      <c r="D66" s="17" t="s">
        <v>184</v>
      </c>
      <c r="E66" s="18">
        <v>10</v>
      </c>
      <c r="F66" s="17">
        <v>0</v>
      </c>
      <c r="G66" s="17">
        <v>0</v>
      </c>
      <c r="H66" s="17">
        <v>10</v>
      </c>
      <c r="I66" s="17">
        <v>10</v>
      </c>
      <c r="J66" s="17">
        <v>10</v>
      </c>
      <c r="K66" s="19">
        <f>I66-J66</f>
        <v>0</v>
      </c>
      <c r="L66" s="17"/>
      <c r="M66" s="17"/>
      <c r="N66" s="20">
        <f t="shared" si="0"/>
        <v>10</v>
      </c>
      <c r="O66" s="20">
        <f t="shared" si="0"/>
        <v>10</v>
      </c>
      <c r="P66" s="9">
        <f t="shared" si="1"/>
        <v>0</v>
      </c>
    </row>
    <row r="67" spans="1:18" ht="12.6" hidden="1" customHeight="1" x14ac:dyDescent="0.25">
      <c r="A67" s="17" t="s">
        <v>182</v>
      </c>
      <c r="B67" s="17" t="s">
        <v>185</v>
      </c>
      <c r="C67" s="17" t="s">
        <v>185</v>
      </c>
      <c r="D67" s="17" t="s">
        <v>186</v>
      </c>
      <c r="E67" s="18">
        <v>25</v>
      </c>
      <c r="F67" s="17">
        <v>4</v>
      </c>
      <c r="G67" s="17">
        <v>0</v>
      </c>
      <c r="H67" s="17">
        <v>21</v>
      </c>
      <c r="I67" s="17">
        <v>25</v>
      </c>
      <c r="J67" s="17">
        <v>25</v>
      </c>
      <c r="K67" s="19">
        <f>I67-J67</f>
        <v>0</v>
      </c>
      <c r="L67" s="17"/>
      <c r="M67" s="17"/>
      <c r="N67" s="20">
        <f t="shared" si="0"/>
        <v>25</v>
      </c>
      <c r="O67" s="20">
        <f t="shared" si="0"/>
        <v>25</v>
      </c>
      <c r="P67" s="9">
        <f t="shared" si="1"/>
        <v>0</v>
      </c>
    </row>
    <row r="68" spans="1:18" ht="12.6" hidden="1" customHeight="1" x14ac:dyDescent="0.25">
      <c r="A68" s="17" t="s">
        <v>182</v>
      </c>
      <c r="B68" s="17" t="s">
        <v>187</v>
      </c>
      <c r="C68" s="17" t="s">
        <v>90</v>
      </c>
      <c r="D68" s="17" t="s">
        <v>188</v>
      </c>
      <c r="E68" s="18">
        <v>2</v>
      </c>
      <c r="F68" s="17">
        <v>0</v>
      </c>
      <c r="G68" s="17">
        <v>0</v>
      </c>
      <c r="H68" s="17">
        <v>2</v>
      </c>
      <c r="I68" s="17">
        <v>2</v>
      </c>
      <c r="J68" s="17">
        <v>2</v>
      </c>
      <c r="K68" s="19">
        <f t="shared" ref="K68:K73" si="9">I68-J68</f>
        <v>0</v>
      </c>
      <c r="L68" s="17"/>
      <c r="M68" s="17"/>
      <c r="N68" s="20">
        <f t="shared" ref="N68:O131" si="10">SUM(I68,L68)</f>
        <v>2</v>
      </c>
      <c r="O68" s="20">
        <f t="shared" si="10"/>
        <v>2</v>
      </c>
      <c r="P68" s="9">
        <f t="shared" ref="P68:P131" si="11">+E68-N68</f>
        <v>0</v>
      </c>
    </row>
    <row r="69" spans="1:18" ht="12.6" hidden="1" customHeight="1" x14ac:dyDescent="0.25">
      <c r="A69" s="17" t="s">
        <v>182</v>
      </c>
      <c r="B69" s="17" t="s">
        <v>189</v>
      </c>
      <c r="C69" s="17" t="s">
        <v>189</v>
      </c>
      <c r="D69" s="17" t="s">
        <v>190</v>
      </c>
      <c r="E69" s="18">
        <v>3</v>
      </c>
      <c r="F69" s="17">
        <v>0</v>
      </c>
      <c r="G69" s="17">
        <v>0</v>
      </c>
      <c r="H69" s="17">
        <v>3</v>
      </c>
      <c r="I69" s="17">
        <v>3</v>
      </c>
      <c r="J69" s="17">
        <v>3</v>
      </c>
      <c r="K69" s="19">
        <f t="shared" si="9"/>
        <v>0</v>
      </c>
      <c r="L69" s="17"/>
      <c r="M69" s="17"/>
      <c r="N69" s="20">
        <f t="shared" si="10"/>
        <v>3</v>
      </c>
      <c r="O69" s="20">
        <f t="shared" si="10"/>
        <v>3</v>
      </c>
      <c r="P69" s="9">
        <f t="shared" si="11"/>
        <v>0</v>
      </c>
    </row>
    <row r="70" spans="1:18" ht="12.6" hidden="1" customHeight="1" x14ac:dyDescent="0.25">
      <c r="A70" s="17" t="s">
        <v>182</v>
      </c>
      <c r="B70" s="17" t="s">
        <v>191</v>
      </c>
      <c r="C70" s="17" t="s">
        <v>191</v>
      </c>
      <c r="D70" s="17" t="s">
        <v>192</v>
      </c>
      <c r="E70" s="18">
        <v>5</v>
      </c>
      <c r="F70" s="17">
        <v>0</v>
      </c>
      <c r="G70" s="17">
        <v>0</v>
      </c>
      <c r="H70" s="17">
        <v>5</v>
      </c>
      <c r="I70" s="17">
        <v>5</v>
      </c>
      <c r="J70" s="17">
        <v>5</v>
      </c>
      <c r="K70" s="19">
        <f t="shared" si="9"/>
        <v>0</v>
      </c>
      <c r="L70" s="17"/>
      <c r="M70" s="17"/>
      <c r="N70" s="20">
        <f t="shared" si="10"/>
        <v>5</v>
      </c>
      <c r="O70" s="20">
        <f t="shared" si="10"/>
        <v>5</v>
      </c>
      <c r="P70" s="9">
        <f t="shared" si="11"/>
        <v>0</v>
      </c>
    </row>
    <row r="71" spans="1:18" ht="12.6" hidden="1" customHeight="1" x14ac:dyDescent="0.25">
      <c r="A71" s="17" t="s">
        <v>182</v>
      </c>
      <c r="B71" s="17" t="s">
        <v>193</v>
      </c>
      <c r="C71" s="17" t="s">
        <v>193</v>
      </c>
      <c r="D71" s="17" t="s">
        <v>194</v>
      </c>
      <c r="E71" s="18">
        <v>1</v>
      </c>
      <c r="F71" s="17">
        <v>0</v>
      </c>
      <c r="G71" s="17">
        <v>0</v>
      </c>
      <c r="H71" s="17">
        <v>1</v>
      </c>
      <c r="I71" s="17">
        <v>1</v>
      </c>
      <c r="J71" s="17">
        <v>1</v>
      </c>
      <c r="K71" s="19">
        <f t="shared" si="9"/>
        <v>0</v>
      </c>
      <c r="L71" s="17"/>
      <c r="M71" s="17"/>
      <c r="N71" s="20">
        <f t="shared" si="10"/>
        <v>1</v>
      </c>
      <c r="O71" s="20">
        <f t="shared" si="10"/>
        <v>1</v>
      </c>
      <c r="P71" s="9">
        <f t="shared" si="11"/>
        <v>0</v>
      </c>
    </row>
    <row r="72" spans="1:18" ht="12.6" customHeight="1" x14ac:dyDescent="0.25">
      <c r="A72" s="17" t="s">
        <v>182</v>
      </c>
      <c r="B72" s="17" t="s">
        <v>195</v>
      </c>
      <c r="C72" s="17" t="s">
        <v>196</v>
      </c>
      <c r="D72" s="17" t="s">
        <v>197</v>
      </c>
      <c r="E72" s="18">
        <v>2</v>
      </c>
      <c r="F72" s="17">
        <v>0</v>
      </c>
      <c r="G72" s="17">
        <v>0</v>
      </c>
      <c r="H72" s="17">
        <v>2</v>
      </c>
      <c r="I72" s="17">
        <v>1</v>
      </c>
      <c r="J72" s="22">
        <v>1</v>
      </c>
      <c r="K72" s="19">
        <f t="shared" si="9"/>
        <v>0</v>
      </c>
      <c r="L72" s="17"/>
      <c r="M72" s="17"/>
      <c r="N72" s="20">
        <f t="shared" si="10"/>
        <v>1</v>
      </c>
      <c r="O72" s="20">
        <f t="shared" si="10"/>
        <v>1</v>
      </c>
      <c r="P72" s="9">
        <f t="shared" si="11"/>
        <v>1</v>
      </c>
      <c r="Q72" t="s">
        <v>198</v>
      </c>
      <c r="R72" s="24" t="s">
        <v>199</v>
      </c>
    </row>
    <row r="73" spans="1:18" ht="12.6" hidden="1" customHeight="1" x14ac:dyDescent="0.25">
      <c r="A73" s="17" t="s">
        <v>182</v>
      </c>
      <c r="B73" s="17" t="s">
        <v>200</v>
      </c>
      <c r="C73" s="17" t="s">
        <v>201</v>
      </c>
      <c r="D73" s="17" t="s">
        <v>202</v>
      </c>
      <c r="E73" s="18">
        <v>5</v>
      </c>
      <c r="F73" s="17">
        <v>0</v>
      </c>
      <c r="G73" s="17">
        <v>0</v>
      </c>
      <c r="H73" s="17">
        <v>5</v>
      </c>
      <c r="I73" s="17">
        <v>5</v>
      </c>
      <c r="J73" s="17">
        <v>5</v>
      </c>
      <c r="K73" s="19">
        <f t="shared" si="9"/>
        <v>0</v>
      </c>
      <c r="L73" s="17"/>
      <c r="M73" s="17"/>
      <c r="N73" s="20">
        <f t="shared" si="10"/>
        <v>5</v>
      </c>
      <c r="O73" s="20">
        <f t="shared" si="10"/>
        <v>5</v>
      </c>
      <c r="P73" s="9">
        <f t="shared" si="11"/>
        <v>0</v>
      </c>
    </row>
    <row r="74" spans="1:18" ht="12.6" hidden="1" customHeight="1" x14ac:dyDescent="0.25">
      <c r="A74" s="17" t="s">
        <v>182</v>
      </c>
      <c r="B74" s="17" t="s">
        <v>203</v>
      </c>
      <c r="C74" s="17" t="s">
        <v>204</v>
      </c>
      <c r="D74" s="17" t="s">
        <v>202</v>
      </c>
      <c r="E74" s="18">
        <v>1</v>
      </c>
      <c r="F74" s="17">
        <v>0</v>
      </c>
      <c r="G74" s="17">
        <v>0</v>
      </c>
      <c r="H74" s="17">
        <v>1</v>
      </c>
      <c r="I74" s="17">
        <v>1</v>
      </c>
      <c r="J74" s="17">
        <v>1</v>
      </c>
      <c r="K74" s="19">
        <f>I74-J74</f>
        <v>0</v>
      </c>
      <c r="L74" s="17"/>
      <c r="M74" s="17"/>
      <c r="N74" s="20">
        <f t="shared" si="10"/>
        <v>1</v>
      </c>
      <c r="O74" s="20">
        <f t="shared" si="10"/>
        <v>1</v>
      </c>
      <c r="P74" s="9">
        <f t="shared" si="11"/>
        <v>0</v>
      </c>
    </row>
    <row r="75" spans="1:18" ht="12.6" hidden="1" customHeight="1" x14ac:dyDescent="0.25">
      <c r="A75" s="17" t="s">
        <v>182</v>
      </c>
      <c r="B75" s="17" t="s">
        <v>205</v>
      </c>
      <c r="C75" s="17" t="s">
        <v>205</v>
      </c>
      <c r="D75" s="17" t="s">
        <v>206</v>
      </c>
      <c r="E75" s="18">
        <v>5</v>
      </c>
      <c r="F75" s="17">
        <v>0</v>
      </c>
      <c r="G75" s="17">
        <v>0</v>
      </c>
      <c r="H75" s="17">
        <v>5</v>
      </c>
      <c r="I75" s="17">
        <v>5</v>
      </c>
      <c r="J75" s="17">
        <v>5</v>
      </c>
      <c r="K75" s="19">
        <f>I75-J75</f>
        <v>0</v>
      </c>
      <c r="L75" s="17"/>
      <c r="M75" s="17"/>
      <c r="N75" s="20">
        <f t="shared" si="10"/>
        <v>5</v>
      </c>
      <c r="O75" s="20">
        <f t="shared" si="10"/>
        <v>5</v>
      </c>
      <c r="P75" s="9">
        <f t="shared" si="11"/>
        <v>0</v>
      </c>
    </row>
    <row r="76" spans="1:18" ht="12.6" hidden="1" customHeight="1" x14ac:dyDescent="0.25">
      <c r="A76" s="17" t="s">
        <v>207</v>
      </c>
      <c r="B76" s="17" t="s">
        <v>208</v>
      </c>
      <c r="C76" s="17" t="s">
        <v>208</v>
      </c>
      <c r="D76" s="17" t="s">
        <v>209</v>
      </c>
      <c r="E76" s="18">
        <v>7.25</v>
      </c>
      <c r="F76" s="17">
        <v>0</v>
      </c>
      <c r="G76" s="17">
        <v>0</v>
      </c>
      <c r="H76" s="17">
        <v>7.25</v>
      </c>
      <c r="I76" s="17">
        <v>7.25</v>
      </c>
      <c r="J76" s="17">
        <v>7.25</v>
      </c>
      <c r="K76" s="19">
        <f>I76-J76</f>
        <v>0</v>
      </c>
      <c r="L76" s="17"/>
      <c r="M76" s="17"/>
      <c r="N76" s="20">
        <f t="shared" si="10"/>
        <v>7.25</v>
      </c>
      <c r="O76" s="20">
        <f t="shared" si="10"/>
        <v>7.25</v>
      </c>
      <c r="P76" s="9">
        <f t="shared" si="11"/>
        <v>0</v>
      </c>
    </row>
    <row r="77" spans="1:18" ht="12.6" hidden="1" customHeight="1" x14ac:dyDescent="0.25">
      <c r="A77" s="17" t="s">
        <v>207</v>
      </c>
      <c r="B77" s="17" t="s">
        <v>210</v>
      </c>
      <c r="C77" s="17" t="s">
        <v>211</v>
      </c>
      <c r="D77" s="17" t="s">
        <v>212</v>
      </c>
      <c r="E77" s="18">
        <v>10</v>
      </c>
      <c r="F77" s="17">
        <v>0</v>
      </c>
      <c r="G77" s="17">
        <v>0</v>
      </c>
      <c r="H77" s="17">
        <v>10</v>
      </c>
      <c r="I77" s="17">
        <v>10</v>
      </c>
      <c r="J77" s="17">
        <v>10</v>
      </c>
      <c r="K77" s="19">
        <f t="shared" ref="K77:K79" si="12">I77-J77</f>
        <v>0</v>
      </c>
      <c r="L77" s="17"/>
      <c r="M77" s="17"/>
      <c r="N77" s="20">
        <f t="shared" si="10"/>
        <v>10</v>
      </c>
      <c r="O77" s="20">
        <f t="shared" si="10"/>
        <v>10</v>
      </c>
      <c r="P77" s="9">
        <f t="shared" si="11"/>
        <v>0</v>
      </c>
    </row>
    <row r="78" spans="1:18" ht="12.6" hidden="1" customHeight="1" x14ac:dyDescent="0.25">
      <c r="A78" s="17" t="s">
        <v>207</v>
      </c>
      <c r="B78" s="17" t="s">
        <v>213</v>
      </c>
      <c r="C78" s="17" t="s">
        <v>214</v>
      </c>
      <c r="D78" s="17" t="s">
        <v>215</v>
      </c>
      <c r="E78" s="18">
        <v>4</v>
      </c>
      <c r="F78" s="17">
        <v>0</v>
      </c>
      <c r="G78" s="17">
        <v>0</v>
      </c>
      <c r="H78" s="17">
        <v>4</v>
      </c>
      <c r="I78" s="17">
        <v>4</v>
      </c>
      <c r="J78" s="17">
        <v>4</v>
      </c>
      <c r="K78" s="19">
        <f t="shared" si="12"/>
        <v>0</v>
      </c>
      <c r="L78" s="17"/>
      <c r="M78" s="17"/>
      <c r="N78" s="20">
        <f t="shared" si="10"/>
        <v>4</v>
      </c>
      <c r="O78" s="20">
        <f t="shared" si="10"/>
        <v>4</v>
      </c>
      <c r="P78" s="9">
        <f t="shared" si="11"/>
        <v>0</v>
      </c>
    </row>
    <row r="79" spans="1:18" ht="12.6" hidden="1" customHeight="1" x14ac:dyDescent="0.25">
      <c r="A79" s="17" t="s">
        <v>207</v>
      </c>
      <c r="B79" s="17" t="s">
        <v>216</v>
      </c>
      <c r="C79" s="17" t="s">
        <v>217</v>
      </c>
      <c r="D79" s="17" t="s">
        <v>218</v>
      </c>
      <c r="E79" s="18">
        <v>13</v>
      </c>
      <c r="F79" s="17">
        <v>0</v>
      </c>
      <c r="G79" s="17">
        <v>0</v>
      </c>
      <c r="H79" s="17">
        <v>13</v>
      </c>
      <c r="I79" s="17">
        <v>13</v>
      </c>
      <c r="J79" s="17">
        <v>13</v>
      </c>
      <c r="K79" s="19">
        <f t="shared" si="12"/>
        <v>0</v>
      </c>
      <c r="L79" s="17"/>
      <c r="M79" s="17"/>
      <c r="N79" s="20">
        <f t="shared" si="10"/>
        <v>13</v>
      </c>
      <c r="O79" s="20">
        <f t="shared" si="10"/>
        <v>13</v>
      </c>
      <c r="P79" s="9">
        <f t="shared" si="11"/>
        <v>0</v>
      </c>
    </row>
    <row r="80" spans="1:18" ht="12.6" hidden="1" customHeight="1" x14ac:dyDescent="0.25">
      <c r="A80" s="17" t="s">
        <v>207</v>
      </c>
      <c r="B80" s="17" t="s">
        <v>219</v>
      </c>
      <c r="C80" s="17" t="s">
        <v>219</v>
      </c>
      <c r="D80" s="17" t="s">
        <v>220</v>
      </c>
      <c r="E80" s="18">
        <v>1</v>
      </c>
      <c r="F80" s="17">
        <v>0</v>
      </c>
      <c r="G80" s="17">
        <v>0</v>
      </c>
      <c r="H80" s="17">
        <v>1</v>
      </c>
      <c r="I80" s="17"/>
      <c r="J80" s="17"/>
      <c r="K80" s="19">
        <f>I80-J80</f>
        <v>0</v>
      </c>
      <c r="L80" s="17">
        <v>1</v>
      </c>
      <c r="M80" s="17">
        <v>1</v>
      </c>
      <c r="N80" s="20">
        <f t="shared" si="10"/>
        <v>1</v>
      </c>
      <c r="O80" s="20">
        <f t="shared" si="10"/>
        <v>1</v>
      </c>
      <c r="P80" s="9">
        <f t="shared" si="11"/>
        <v>0</v>
      </c>
      <c r="Q80" s="24" t="s">
        <v>221</v>
      </c>
    </row>
    <row r="81" spans="1:18" ht="12.6" hidden="1" customHeight="1" x14ac:dyDescent="0.25">
      <c r="A81" s="17" t="s">
        <v>207</v>
      </c>
      <c r="B81" s="17" t="s">
        <v>222</v>
      </c>
      <c r="C81" s="17" t="s">
        <v>222</v>
      </c>
      <c r="D81" s="17" t="s">
        <v>223</v>
      </c>
      <c r="E81" s="18">
        <v>36</v>
      </c>
      <c r="F81" s="17">
        <v>0</v>
      </c>
      <c r="G81" s="17">
        <v>0</v>
      </c>
      <c r="H81" s="17">
        <v>36</v>
      </c>
      <c r="I81" s="17"/>
      <c r="J81" s="17"/>
      <c r="K81" s="19">
        <f>I81-J81</f>
        <v>0</v>
      </c>
      <c r="L81" s="17">
        <v>36</v>
      </c>
      <c r="M81" s="17">
        <v>36</v>
      </c>
      <c r="N81" s="20">
        <f t="shared" si="10"/>
        <v>36</v>
      </c>
      <c r="O81" s="20">
        <f t="shared" si="10"/>
        <v>36</v>
      </c>
      <c r="P81" s="9">
        <f t="shared" si="11"/>
        <v>0</v>
      </c>
    </row>
    <row r="82" spans="1:18" ht="12.6" hidden="1" customHeight="1" x14ac:dyDescent="0.25">
      <c r="A82" s="17" t="s">
        <v>207</v>
      </c>
      <c r="B82" s="17" t="s">
        <v>224</v>
      </c>
      <c r="C82" s="17" t="s">
        <v>225</v>
      </c>
      <c r="D82" s="17" t="s">
        <v>226</v>
      </c>
      <c r="E82" s="18">
        <v>6</v>
      </c>
      <c r="F82" s="17">
        <v>0</v>
      </c>
      <c r="G82" s="17">
        <v>0</v>
      </c>
      <c r="H82" s="17">
        <v>6</v>
      </c>
      <c r="I82" s="17">
        <v>6</v>
      </c>
      <c r="J82" s="17">
        <v>6</v>
      </c>
      <c r="K82" s="19">
        <f>I82-J82</f>
        <v>0</v>
      </c>
      <c r="L82" s="17"/>
      <c r="M82" s="17"/>
      <c r="N82" s="20">
        <f t="shared" si="10"/>
        <v>6</v>
      </c>
      <c r="O82" s="20">
        <f t="shared" si="10"/>
        <v>6</v>
      </c>
      <c r="P82" s="9">
        <f t="shared" si="11"/>
        <v>0</v>
      </c>
    </row>
    <row r="83" spans="1:18" ht="12.6" hidden="1" customHeight="1" x14ac:dyDescent="0.25">
      <c r="A83" s="17" t="s">
        <v>207</v>
      </c>
      <c r="B83" s="17" t="s">
        <v>227</v>
      </c>
      <c r="C83" s="17" t="s">
        <v>228</v>
      </c>
      <c r="D83" s="17" t="s">
        <v>229</v>
      </c>
      <c r="E83" s="18">
        <v>2</v>
      </c>
      <c r="F83" s="17">
        <v>0</v>
      </c>
      <c r="G83" s="17">
        <v>0</v>
      </c>
      <c r="H83" s="17">
        <v>2</v>
      </c>
      <c r="I83" s="17">
        <v>2</v>
      </c>
      <c r="J83" s="17">
        <v>2</v>
      </c>
      <c r="K83" s="19">
        <f>I83-J83</f>
        <v>0</v>
      </c>
      <c r="L83" s="17"/>
      <c r="M83" s="17"/>
      <c r="N83" s="20">
        <f t="shared" si="10"/>
        <v>2</v>
      </c>
      <c r="O83" s="20">
        <f t="shared" si="10"/>
        <v>2</v>
      </c>
      <c r="P83" s="9">
        <f t="shared" si="11"/>
        <v>0</v>
      </c>
    </row>
    <row r="84" spans="1:18" ht="12.6" customHeight="1" x14ac:dyDescent="0.25">
      <c r="A84" s="17" t="s">
        <v>230</v>
      </c>
      <c r="B84" s="17" t="s">
        <v>231</v>
      </c>
      <c r="C84" s="17" t="s">
        <v>231</v>
      </c>
      <c r="D84" s="17" t="s">
        <v>232</v>
      </c>
      <c r="E84" s="18">
        <v>847</v>
      </c>
      <c r="F84" s="17">
        <v>0</v>
      </c>
      <c r="G84" s="17">
        <v>0</v>
      </c>
      <c r="H84" s="17">
        <v>847</v>
      </c>
      <c r="I84" s="17">
        <v>846</v>
      </c>
      <c r="J84" s="17">
        <v>846</v>
      </c>
      <c r="K84" s="19">
        <f t="shared" ref="K84:K88" si="13">I84-J84</f>
        <v>0</v>
      </c>
      <c r="L84" s="17"/>
      <c r="M84" s="17"/>
      <c r="N84" s="20">
        <f t="shared" si="10"/>
        <v>846</v>
      </c>
      <c r="O84" s="20">
        <f t="shared" si="10"/>
        <v>846</v>
      </c>
      <c r="P84" s="9">
        <f t="shared" si="11"/>
        <v>1</v>
      </c>
      <c r="Q84" s="23" t="s">
        <v>98</v>
      </c>
      <c r="R84" s="24" t="s">
        <v>233</v>
      </c>
    </row>
    <row r="85" spans="1:18" ht="12.6" hidden="1" customHeight="1" x14ac:dyDescent="0.25">
      <c r="A85" s="17" t="s">
        <v>230</v>
      </c>
      <c r="B85" s="17" t="s">
        <v>234</v>
      </c>
      <c r="C85" s="17" t="s">
        <v>234</v>
      </c>
      <c r="D85" s="17" t="s">
        <v>235</v>
      </c>
      <c r="E85" s="18">
        <v>2</v>
      </c>
      <c r="F85" s="17">
        <v>1</v>
      </c>
      <c r="G85" s="17">
        <v>0</v>
      </c>
      <c r="H85" s="17">
        <v>1</v>
      </c>
      <c r="I85" s="17">
        <v>2</v>
      </c>
      <c r="J85" s="22">
        <v>2</v>
      </c>
      <c r="K85" s="19">
        <f t="shared" si="13"/>
        <v>0</v>
      </c>
      <c r="L85" s="17"/>
      <c r="M85" s="17"/>
      <c r="N85" s="20">
        <f t="shared" si="10"/>
        <v>2</v>
      </c>
      <c r="O85" s="20">
        <f t="shared" si="10"/>
        <v>2</v>
      </c>
      <c r="P85" s="9">
        <f t="shared" si="11"/>
        <v>0</v>
      </c>
    </row>
    <row r="86" spans="1:18" ht="12.6" hidden="1" customHeight="1" x14ac:dyDescent="0.25">
      <c r="A86" s="17" t="s">
        <v>230</v>
      </c>
      <c r="B86" s="17" t="s">
        <v>236</v>
      </c>
      <c r="C86" s="17" t="s">
        <v>236</v>
      </c>
      <c r="D86" s="17" t="s">
        <v>237</v>
      </c>
      <c r="E86" s="18">
        <v>20</v>
      </c>
      <c r="F86" s="17">
        <v>0</v>
      </c>
      <c r="G86" s="17">
        <v>0</v>
      </c>
      <c r="H86" s="17">
        <v>20</v>
      </c>
      <c r="I86" s="17">
        <v>20</v>
      </c>
      <c r="J86" s="17">
        <v>20</v>
      </c>
      <c r="K86" s="19">
        <f t="shared" si="13"/>
        <v>0</v>
      </c>
      <c r="L86" s="17"/>
      <c r="M86" s="17"/>
      <c r="N86" s="20">
        <f t="shared" si="10"/>
        <v>20</v>
      </c>
      <c r="O86" s="20">
        <f t="shared" si="10"/>
        <v>20</v>
      </c>
      <c r="P86" s="9">
        <f t="shared" si="11"/>
        <v>0</v>
      </c>
    </row>
    <row r="87" spans="1:18" ht="12.6" hidden="1" customHeight="1" x14ac:dyDescent="0.25">
      <c r="A87" s="17" t="s">
        <v>230</v>
      </c>
      <c r="B87" s="17" t="s">
        <v>238</v>
      </c>
      <c r="C87" s="17" t="s">
        <v>238</v>
      </c>
      <c r="D87" s="17" t="s">
        <v>239</v>
      </c>
      <c r="E87" s="18">
        <v>1</v>
      </c>
      <c r="F87" s="17">
        <v>0</v>
      </c>
      <c r="G87" s="17">
        <v>0</v>
      </c>
      <c r="H87" s="17">
        <v>1</v>
      </c>
      <c r="I87" s="17">
        <v>1</v>
      </c>
      <c r="J87" s="17">
        <v>1</v>
      </c>
      <c r="K87" s="19">
        <f t="shared" si="13"/>
        <v>0</v>
      </c>
      <c r="L87" s="17"/>
      <c r="M87" s="17"/>
      <c r="N87" s="20">
        <f t="shared" si="10"/>
        <v>1</v>
      </c>
      <c r="O87" s="20">
        <f t="shared" si="10"/>
        <v>1</v>
      </c>
      <c r="P87" s="9">
        <f t="shared" si="11"/>
        <v>0</v>
      </c>
    </row>
    <row r="88" spans="1:18" ht="12.6" hidden="1" customHeight="1" x14ac:dyDescent="0.25">
      <c r="A88" s="17" t="s">
        <v>230</v>
      </c>
      <c r="B88" s="17" t="s">
        <v>240</v>
      </c>
      <c r="C88" s="17" t="s">
        <v>240</v>
      </c>
      <c r="D88" s="17" t="s">
        <v>241</v>
      </c>
      <c r="E88" s="18">
        <v>111</v>
      </c>
      <c r="F88" s="17">
        <v>0</v>
      </c>
      <c r="G88" s="17">
        <v>0</v>
      </c>
      <c r="H88" s="17">
        <v>111</v>
      </c>
      <c r="I88" s="17">
        <v>23</v>
      </c>
      <c r="J88" s="17">
        <v>23</v>
      </c>
      <c r="K88" s="19">
        <f t="shared" si="13"/>
        <v>0</v>
      </c>
      <c r="L88" s="17">
        <v>88</v>
      </c>
      <c r="M88" s="17">
        <v>88</v>
      </c>
      <c r="N88" s="20">
        <f t="shared" si="10"/>
        <v>111</v>
      </c>
      <c r="O88" s="20">
        <f t="shared" si="10"/>
        <v>111</v>
      </c>
      <c r="P88" s="9">
        <f t="shared" si="11"/>
        <v>0</v>
      </c>
    </row>
    <row r="89" spans="1:18" ht="12.6" hidden="1" customHeight="1" x14ac:dyDescent="0.25">
      <c r="A89" s="17" t="s">
        <v>230</v>
      </c>
      <c r="B89" s="17" t="s">
        <v>242</v>
      </c>
      <c r="C89" s="17" t="s">
        <v>242</v>
      </c>
      <c r="D89" s="17" t="s">
        <v>243</v>
      </c>
      <c r="E89" s="18">
        <v>75</v>
      </c>
      <c r="F89" s="17">
        <v>0</v>
      </c>
      <c r="G89" s="17">
        <v>0</v>
      </c>
      <c r="H89" s="17">
        <v>75</v>
      </c>
      <c r="I89" s="17">
        <v>43</v>
      </c>
      <c r="J89" s="17">
        <v>43</v>
      </c>
      <c r="K89" s="19">
        <f>I89-J89</f>
        <v>0</v>
      </c>
      <c r="L89" s="17">
        <v>32</v>
      </c>
      <c r="M89" s="17">
        <v>32</v>
      </c>
      <c r="N89" s="20">
        <f t="shared" si="10"/>
        <v>75</v>
      </c>
      <c r="O89" s="20">
        <f t="shared" si="10"/>
        <v>75</v>
      </c>
      <c r="P89" s="9">
        <f t="shared" si="11"/>
        <v>0</v>
      </c>
    </row>
    <row r="90" spans="1:18" ht="12.6" hidden="1" customHeight="1" x14ac:dyDescent="0.25">
      <c r="A90" s="17" t="s">
        <v>244</v>
      </c>
      <c r="B90" s="17" t="s">
        <v>245</v>
      </c>
      <c r="C90" s="17" t="s">
        <v>246</v>
      </c>
      <c r="D90" s="17" t="s">
        <v>247</v>
      </c>
      <c r="E90" s="18">
        <v>38</v>
      </c>
      <c r="F90" s="17">
        <v>4</v>
      </c>
      <c r="G90" s="17">
        <v>0</v>
      </c>
      <c r="H90" s="17">
        <v>34</v>
      </c>
      <c r="I90" s="17">
        <v>14</v>
      </c>
      <c r="J90" s="17">
        <v>14</v>
      </c>
      <c r="K90" s="19">
        <f>I90-J90</f>
        <v>0</v>
      </c>
      <c r="L90" s="17">
        <v>24</v>
      </c>
      <c r="M90" s="17">
        <v>24</v>
      </c>
      <c r="N90" s="20">
        <f t="shared" si="10"/>
        <v>38</v>
      </c>
      <c r="O90" s="20">
        <f t="shared" si="10"/>
        <v>38</v>
      </c>
      <c r="P90" s="9">
        <f t="shared" si="11"/>
        <v>0</v>
      </c>
    </row>
    <row r="91" spans="1:18" ht="12.6" hidden="1" customHeight="1" x14ac:dyDescent="0.25">
      <c r="A91" s="17" t="s">
        <v>244</v>
      </c>
      <c r="B91" s="17" t="s">
        <v>248</v>
      </c>
      <c r="C91" s="17" t="s">
        <v>248</v>
      </c>
      <c r="D91" s="17" t="s">
        <v>249</v>
      </c>
      <c r="E91" s="18">
        <v>15</v>
      </c>
      <c r="F91" s="17">
        <v>1</v>
      </c>
      <c r="G91" s="17">
        <v>0</v>
      </c>
      <c r="H91" s="17">
        <v>14</v>
      </c>
      <c r="I91" s="17">
        <v>15</v>
      </c>
      <c r="J91" s="17">
        <v>15</v>
      </c>
      <c r="K91" s="19">
        <f>I91-J91</f>
        <v>0</v>
      </c>
      <c r="L91" s="17"/>
      <c r="M91" s="17"/>
      <c r="N91" s="20">
        <f t="shared" si="10"/>
        <v>15</v>
      </c>
      <c r="O91" s="20">
        <f t="shared" si="10"/>
        <v>15</v>
      </c>
      <c r="P91" s="9">
        <f t="shared" si="11"/>
        <v>0</v>
      </c>
    </row>
    <row r="92" spans="1:18" ht="12.6" hidden="1" customHeight="1" x14ac:dyDescent="0.25">
      <c r="A92" s="17" t="s">
        <v>244</v>
      </c>
      <c r="B92" s="17" t="s">
        <v>250</v>
      </c>
      <c r="C92" s="17" t="s">
        <v>251</v>
      </c>
      <c r="D92" s="17" t="s">
        <v>252</v>
      </c>
      <c r="E92" s="18">
        <v>21</v>
      </c>
      <c r="F92" s="17">
        <v>2</v>
      </c>
      <c r="G92" s="17">
        <v>10</v>
      </c>
      <c r="H92" s="17">
        <v>19</v>
      </c>
      <c r="I92" s="17">
        <v>21</v>
      </c>
      <c r="J92" s="17">
        <v>21</v>
      </c>
      <c r="K92" s="19">
        <f>I92-J92</f>
        <v>0</v>
      </c>
      <c r="L92" s="17"/>
      <c r="M92" s="17"/>
      <c r="N92" s="20">
        <f t="shared" si="10"/>
        <v>21</v>
      </c>
      <c r="O92" s="20">
        <f t="shared" si="10"/>
        <v>21</v>
      </c>
      <c r="P92" s="9">
        <f t="shared" si="11"/>
        <v>0</v>
      </c>
      <c r="Q92" t="s">
        <v>253</v>
      </c>
    </row>
    <row r="93" spans="1:18" ht="12.6" hidden="1" customHeight="1" x14ac:dyDescent="0.25">
      <c r="A93" s="17" t="s">
        <v>254</v>
      </c>
      <c r="B93" s="17" t="s">
        <v>255</v>
      </c>
      <c r="C93" s="17" t="s">
        <v>255</v>
      </c>
      <c r="D93" s="17" t="s">
        <v>256</v>
      </c>
      <c r="E93" s="18">
        <v>172</v>
      </c>
      <c r="F93" s="17">
        <v>0</v>
      </c>
      <c r="G93" s="17">
        <v>0</v>
      </c>
      <c r="H93" s="17">
        <v>172</v>
      </c>
      <c r="I93" s="17">
        <v>172</v>
      </c>
      <c r="J93" s="17">
        <v>172</v>
      </c>
      <c r="K93" s="19">
        <f>I93-J93</f>
        <v>0</v>
      </c>
      <c r="L93" s="17"/>
      <c r="M93" s="17"/>
      <c r="N93" s="20">
        <f t="shared" si="10"/>
        <v>172</v>
      </c>
      <c r="O93" s="20">
        <f t="shared" si="10"/>
        <v>172</v>
      </c>
      <c r="P93" s="9">
        <f t="shared" si="11"/>
        <v>0</v>
      </c>
      <c r="Q93" s="16"/>
    </row>
    <row r="94" spans="1:18" ht="12.6" hidden="1" customHeight="1" x14ac:dyDescent="0.25">
      <c r="A94" s="17" t="s">
        <v>254</v>
      </c>
      <c r="B94" s="17" t="s">
        <v>257</v>
      </c>
      <c r="C94" s="17" t="s">
        <v>258</v>
      </c>
      <c r="D94" s="17" t="s">
        <v>259</v>
      </c>
      <c r="E94" s="18">
        <v>108</v>
      </c>
      <c r="F94" s="17">
        <v>0</v>
      </c>
      <c r="G94" s="17">
        <v>0</v>
      </c>
      <c r="H94" s="17">
        <v>108</v>
      </c>
      <c r="I94" s="17">
        <v>27</v>
      </c>
      <c r="J94" s="17">
        <v>27</v>
      </c>
      <c r="K94" s="19">
        <f t="shared" ref="K94:K95" si="14">I94-J94</f>
        <v>0</v>
      </c>
      <c r="L94" s="17">
        <v>81</v>
      </c>
      <c r="M94" s="17">
        <v>81</v>
      </c>
      <c r="N94" s="20">
        <f t="shared" si="10"/>
        <v>108</v>
      </c>
      <c r="O94" s="20">
        <f t="shared" si="10"/>
        <v>108</v>
      </c>
      <c r="P94" s="9">
        <f t="shared" si="11"/>
        <v>0</v>
      </c>
    </row>
    <row r="95" spans="1:18" ht="12.6" customHeight="1" x14ac:dyDescent="0.25">
      <c r="A95" s="17" t="s">
        <v>254</v>
      </c>
      <c r="B95" s="17" t="s">
        <v>260</v>
      </c>
      <c r="C95" s="17" t="s">
        <v>261</v>
      </c>
      <c r="D95" s="17" t="s">
        <v>262</v>
      </c>
      <c r="E95" s="18">
        <v>118</v>
      </c>
      <c r="F95" s="17">
        <v>14</v>
      </c>
      <c r="G95" s="17">
        <v>0</v>
      </c>
      <c r="H95" s="17">
        <v>104</v>
      </c>
      <c r="I95" s="17">
        <v>150</v>
      </c>
      <c r="J95" s="17">
        <v>150</v>
      </c>
      <c r="K95" s="19">
        <f t="shared" si="14"/>
        <v>0</v>
      </c>
      <c r="L95" s="17"/>
      <c r="M95" s="17"/>
      <c r="N95" s="20">
        <f t="shared" si="10"/>
        <v>150</v>
      </c>
      <c r="O95" s="20">
        <f t="shared" si="10"/>
        <v>150</v>
      </c>
      <c r="P95" s="9">
        <f t="shared" si="11"/>
        <v>-32</v>
      </c>
      <c r="Q95" s="25" t="s">
        <v>263</v>
      </c>
      <c r="R95" t="s">
        <v>264</v>
      </c>
    </row>
    <row r="96" spans="1:18" ht="12.6" customHeight="1" x14ac:dyDescent="0.25">
      <c r="A96" s="17" t="s">
        <v>254</v>
      </c>
      <c r="B96" s="17" t="s">
        <v>265</v>
      </c>
      <c r="C96" s="17" t="s">
        <v>266</v>
      </c>
      <c r="D96" s="17" t="s">
        <v>267</v>
      </c>
      <c r="E96" s="18">
        <v>448</v>
      </c>
      <c r="F96" s="17">
        <v>0</v>
      </c>
      <c r="G96" s="17">
        <v>420</v>
      </c>
      <c r="H96" s="17">
        <v>448</v>
      </c>
      <c r="I96" s="17">
        <v>92</v>
      </c>
      <c r="J96" s="17">
        <v>92</v>
      </c>
      <c r="K96" s="19">
        <f>I96-J96</f>
        <v>0</v>
      </c>
      <c r="L96" s="17">
        <v>364</v>
      </c>
      <c r="M96" s="17">
        <v>364</v>
      </c>
      <c r="N96" s="20">
        <f t="shared" si="10"/>
        <v>456</v>
      </c>
      <c r="O96" s="20">
        <f t="shared" si="10"/>
        <v>456</v>
      </c>
      <c r="P96" s="9">
        <f>+E96-N96</f>
        <v>-8</v>
      </c>
      <c r="Q96" s="25" t="s">
        <v>263</v>
      </c>
    </row>
    <row r="97" spans="1:18" ht="12.6" customHeight="1" x14ac:dyDescent="0.25">
      <c r="A97" s="17" t="s">
        <v>254</v>
      </c>
      <c r="B97" s="17" t="s">
        <v>268</v>
      </c>
      <c r="C97" s="17" t="s">
        <v>268</v>
      </c>
      <c r="D97" s="17" t="s">
        <v>269</v>
      </c>
      <c r="E97" s="18">
        <v>4</v>
      </c>
      <c r="F97" s="17">
        <v>0</v>
      </c>
      <c r="G97" s="17">
        <v>0</v>
      </c>
      <c r="H97" s="17">
        <v>4</v>
      </c>
      <c r="I97" s="17">
        <v>0</v>
      </c>
      <c r="J97" s="17"/>
      <c r="K97" s="19">
        <f>I97-J97</f>
        <v>0</v>
      </c>
      <c r="L97" s="17"/>
      <c r="M97" s="17"/>
      <c r="N97" s="20">
        <f t="shared" si="10"/>
        <v>0</v>
      </c>
      <c r="O97" s="20">
        <f t="shared" si="10"/>
        <v>0</v>
      </c>
      <c r="P97" s="9">
        <f t="shared" si="11"/>
        <v>4</v>
      </c>
      <c r="Q97" s="21" t="s">
        <v>55</v>
      </c>
    </row>
    <row r="98" spans="1:18" ht="12.6" customHeight="1" x14ac:dyDescent="0.25">
      <c r="A98" s="17" t="s">
        <v>254</v>
      </c>
      <c r="B98" s="17" t="s">
        <v>270</v>
      </c>
      <c r="C98" s="17" t="s">
        <v>271</v>
      </c>
      <c r="D98" s="17" t="s">
        <v>272</v>
      </c>
      <c r="E98" s="18">
        <v>485</v>
      </c>
      <c r="F98" s="17">
        <v>11</v>
      </c>
      <c r="G98" s="17">
        <v>200</v>
      </c>
      <c r="H98" s="17">
        <v>474</v>
      </c>
      <c r="I98" s="22">
        <v>24</v>
      </c>
      <c r="J98" s="17">
        <v>24</v>
      </c>
      <c r="K98" s="19">
        <f>I98-J98</f>
        <v>0</v>
      </c>
      <c r="L98" s="17">
        <v>460</v>
      </c>
      <c r="M98" s="17">
        <v>460</v>
      </c>
      <c r="N98" s="20">
        <f t="shared" si="10"/>
        <v>484</v>
      </c>
      <c r="O98" s="20">
        <f t="shared" si="10"/>
        <v>484</v>
      </c>
      <c r="P98" s="9">
        <f t="shared" si="11"/>
        <v>1</v>
      </c>
      <c r="Q98" s="25" t="s">
        <v>263</v>
      </c>
    </row>
    <row r="99" spans="1:18" ht="12.6" hidden="1" customHeight="1" x14ac:dyDescent="0.25">
      <c r="A99" s="17" t="s">
        <v>254</v>
      </c>
      <c r="B99" s="17" t="s">
        <v>273</v>
      </c>
      <c r="C99" s="17" t="s">
        <v>273</v>
      </c>
      <c r="D99" s="17" t="s">
        <v>274</v>
      </c>
      <c r="E99" s="18">
        <v>4</v>
      </c>
      <c r="F99" s="17">
        <v>0</v>
      </c>
      <c r="G99" s="17">
        <v>0</v>
      </c>
      <c r="H99" s="17">
        <v>4</v>
      </c>
      <c r="I99" s="17">
        <v>4</v>
      </c>
      <c r="J99" s="17">
        <v>4</v>
      </c>
      <c r="K99" s="19">
        <f>I99-J99</f>
        <v>0</v>
      </c>
      <c r="L99" s="17"/>
      <c r="M99" s="17"/>
      <c r="N99" s="20">
        <f t="shared" si="10"/>
        <v>4</v>
      </c>
      <c r="O99" s="20">
        <f t="shared" si="10"/>
        <v>4</v>
      </c>
      <c r="P99" s="9">
        <f t="shared" si="11"/>
        <v>0</v>
      </c>
    </row>
    <row r="100" spans="1:18" ht="12.6" hidden="1" customHeight="1" x14ac:dyDescent="0.25">
      <c r="A100" s="17" t="s">
        <v>254</v>
      </c>
      <c r="B100" s="17" t="s">
        <v>275</v>
      </c>
      <c r="C100" s="17" t="s">
        <v>276</v>
      </c>
      <c r="D100" s="17" t="s">
        <v>277</v>
      </c>
      <c r="E100" s="18">
        <v>2</v>
      </c>
      <c r="F100" s="17">
        <v>8</v>
      </c>
      <c r="G100" s="17">
        <v>30</v>
      </c>
      <c r="H100" s="17">
        <v>-6</v>
      </c>
      <c r="I100" s="17">
        <v>2</v>
      </c>
      <c r="J100" s="17">
        <v>2</v>
      </c>
      <c r="K100" s="19">
        <f>I100-J100</f>
        <v>0</v>
      </c>
      <c r="L100" s="17"/>
      <c r="M100" s="17"/>
      <c r="N100" s="20">
        <f t="shared" si="10"/>
        <v>2</v>
      </c>
      <c r="O100" s="20">
        <f t="shared" si="10"/>
        <v>2</v>
      </c>
      <c r="P100" s="9">
        <f t="shared" si="11"/>
        <v>0</v>
      </c>
    </row>
    <row r="101" spans="1:18" ht="12.6" hidden="1" customHeight="1" x14ac:dyDescent="0.25">
      <c r="A101" s="17" t="s">
        <v>254</v>
      </c>
      <c r="B101" s="17" t="s">
        <v>278</v>
      </c>
      <c r="C101" s="17" t="s">
        <v>279</v>
      </c>
      <c r="D101" s="17" t="s">
        <v>280</v>
      </c>
      <c r="E101" s="18">
        <v>37</v>
      </c>
      <c r="F101" s="17">
        <v>0</v>
      </c>
      <c r="G101" s="17">
        <v>0</v>
      </c>
      <c r="H101" s="17">
        <v>37</v>
      </c>
      <c r="I101" s="17">
        <v>37</v>
      </c>
      <c r="J101" s="17">
        <v>37</v>
      </c>
      <c r="K101" s="19">
        <f>I101-J101</f>
        <v>0</v>
      </c>
      <c r="L101" s="17"/>
      <c r="M101" s="17"/>
      <c r="N101" s="20">
        <f t="shared" si="10"/>
        <v>37</v>
      </c>
      <c r="O101" s="20">
        <f t="shared" si="10"/>
        <v>37</v>
      </c>
      <c r="P101" s="9">
        <f t="shared" si="11"/>
        <v>0</v>
      </c>
    </row>
    <row r="102" spans="1:18" ht="12.6" customHeight="1" x14ac:dyDescent="0.25">
      <c r="A102" s="17" t="s">
        <v>281</v>
      </c>
      <c r="B102" s="17" t="s">
        <v>282</v>
      </c>
      <c r="C102" s="17" t="s">
        <v>90</v>
      </c>
      <c r="D102" s="17" t="s">
        <v>283</v>
      </c>
      <c r="E102" s="18">
        <v>2</v>
      </c>
      <c r="F102" s="17">
        <v>0</v>
      </c>
      <c r="G102" s="17">
        <v>0</v>
      </c>
      <c r="H102" s="17">
        <v>2</v>
      </c>
      <c r="I102" s="17">
        <v>14</v>
      </c>
      <c r="J102" s="17">
        <v>14</v>
      </c>
      <c r="K102" s="19">
        <f>I102-J102</f>
        <v>0</v>
      </c>
      <c r="L102" s="17"/>
      <c r="M102" s="17"/>
      <c r="N102" s="20">
        <f t="shared" si="10"/>
        <v>14</v>
      </c>
      <c r="O102" s="20">
        <f t="shared" si="10"/>
        <v>14</v>
      </c>
      <c r="P102" s="9">
        <f t="shared" si="11"/>
        <v>-12</v>
      </c>
      <c r="Q102" s="25" t="s">
        <v>284</v>
      </c>
      <c r="R102" s="24" t="s">
        <v>199</v>
      </c>
    </row>
    <row r="103" spans="1:18" ht="12.6" hidden="1" customHeight="1" x14ac:dyDescent="0.25">
      <c r="A103" s="17" t="s">
        <v>281</v>
      </c>
      <c r="B103" s="17" t="s">
        <v>285</v>
      </c>
      <c r="C103" s="17" t="s">
        <v>285</v>
      </c>
      <c r="D103" s="17" t="s">
        <v>286</v>
      </c>
      <c r="E103" s="18">
        <v>2</v>
      </c>
      <c r="F103" s="17">
        <v>0</v>
      </c>
      <c r="G103" s="17">
        <v>0</v>
      </c>
      <c r="H103" s="17">
        <v>2</v>
      </c>
      <c r="I103" s="22">
        <v>2</v>
      </c>
      <c r="J103" s="17">
        <v>2</v>
      </c>
      <c r="K103" s="19">
        <f>I103-J103</f>
        <v>0</v>
      </c>
      <c r="L103" s="17"/>
      <c r="M103" s="17"/>
      <c r="N103" s="20">
        <f t="shared" si="10"/>
        <v>2</v>
      </c>
      <c r="O103" s="20">
        <f t="shared" si="10"/>
        <v>2</v>
      </c>
      <c r="P103" s="9">
        <f t="shared" si="11"/>
        <v>0</v>
      </c>
      <c r="Q103" s="22" t="s">
        <v>287</v>
      </c>
    </row>
    <row r="104" spans="1:18" ht="12.6" hidden="1" customHeight="1" x14ac:dyDescent="0.25">
      <c r="A104" s="17" t="s">
        <v>281</v>
      </c>
      <c r="B104" s="17" t="s">
        <v>288</v>
      </c>
      <c r="C104" s="17" t="s">
        <v>289</v>
      </c>
      <c r="D104" s="17" t="s">
        <v>290</v>
      </c>
      <c r="E104" s="18">
        <v>22</v>
      </c>
      <c r="F104" s="17">
        <v>0</v>
      </c>
      <c r="G104" s="17">
        <v>0</v>
      </c>
      <c r="H104" s="17">
        <v>22</v>
      </c>
      <c r="I104" s="17">
        <v>22</v>
      </c>
      <c r="J104" s="17">
        <v>22</v>
      </c>
      <c r="K104" s="19">
        <f>I104-J104</f>
        <v>0</v>
      </c>
      <c r="L104" s="17"/>
      <c r="M104" s="17"/>
      <c r="N104" s="20">
        <f t="shared" si="10"/>
        <v>22</v>
      </c>
      <c r="O104" s="20">
        <f t="shared" si="10"/>
        <v>22</v>
      </c>
      <c r="P104" s="9">
        <f t="shared" si="11"/>
        <v>0</v>
      </c>
    </row>
    <row r="105" spans="1:18" ht="12.6" hidden="1" customHeight="1" x14ac:dyDescent="0.25">
      <c r="A105" s="17" t="s">
        <v>281</v>
      </c>
      <c r="B105" s="17" t="s">
        <v>291</v>
      </c>
      <c r="C105" s="17" t="s">
        <v>291</v>
      </c>
      <c r="D105" s="17" t="s">
        <v>292</v>
      </c>
      <c r="E105" s="18">
        <v>5</v>
      </c>
      <c r="F105" s="17">
        <v>0</v>
      </c>
      <c r="G105" s="17">
        <v>0</v>
      </c>
      <c r="H105" s="17">
        <v>5</v>
      </c>
      <c r="I105" s="22">
        <v>5</v>
      </c>
      <c r="J105" s="22">
        <v>5</v>
      </c>
      <c r="K105" s="19">
        <f>I105-J105</f>
        <v>0</v>
      </c>
      <c r="L105" s="17"/>
      <c r="M105" s="17"/>
      <c r="N105" s="20">
        <f t="shared" si="10"/>
        <v>5</v>
      </c>
      <c r="O105" s="20">
        <f t="shared" si="10"/>
        <v>5</v>
      </c>
      <c r="P105" s="9">
        <f t="shared" si="11"/>
        <v>0</v>
      </c>
      <c r="Q105" s="22" t="s">
        <v>293</v>
      </c>
    </row>
    <row r="106" spans="1:18" ht="12.6" hidden="1" customHeight="1" x14ac:dyDescent="0.25">
      <c r="A106" s="17" t="s">
        <v>281</v>
      </c>
      <c r="B106" s="17" t="s">
        <v>294</v>
      </c>
      <c r="C106" s="17" t="s">
        <v>294</v>
      </c>
      <c r="D106" s="17" t="s">
        <v>295</v>
      </c>
      <c r="E106" s="18">
        <v>14</v>
      </c>
      <c r="F106" s="17">
        <v>0</v>
      </c>
      <c r="G106" s="17">
        <v>0</v>
      </c>
      <c r="H106" s="17">
        <v>14</v>
      </c>
      <c r="I106" s="17">
        <v>14</v>
      </c>
      <c r="J106" s="17">
        <v>14</v>
      </c>
      <c r="K106" s="19">
        <f t="shared" ref="K106:K107" si="15">I106-J106</f>
        <v>0</v>
      </c>
      <c r="L106" s="17"/>
      <c r="M106" s="17"/>
      <c r="N106" s="20">
        <f t="shared" si="10"/>
        <v>14</v>
      </c>
      <c r="O106" s="20">
        <f t="shared" si="10"/>
        <v>14</v>
      </c>
      <c r="P106" s="9">
        <f t="shared" si="11"/>
        <v>0</v>
      </c>
    </row>
    <row r="107" spans="1:18" ht="12.6" hidden="1" customHeight="1" x14ac:dyDescent="0.25">
      <c r="A107" s="17" t="s">
        <v>281</v>
      </c>
      <c r="B107" s="17" t="s">
        <v>296</v>
      </c>
      <c r="C107" s="17" t="s">
        <v>296</v>
      </c>
      <c r="D107" s="17" t="s">
        <v>297</v>
      </c>
      <c r="E107" s="18">
        <v>22</v>
      </c>
      <c r="F107" s="17">
        <v>2</v>
      </c>
      <c r="G107" s="17">
        <v>0</v>
      </c>
      <c r="H107" s="17">
        <v>20</v>
      </c>
      <c r="I107" s="17">
        <v>22</v>
      </c>
      <c r="J107" s="17">
        <v>22</v>
      </c>
      <c r="K107" s="19">
        <f t="shared" si="15"/>
        <v>0</v>
      </c>
      <c r="L107" s="17"/>
      <c r="M107" s="17"/>
      <c r="N107" s="20">
        <f t="shared" si="10"/>
        <v>22</v>
      </c>
      <c r="O107" s="20">
        <f t="shared" si="10"/>
        <v>22</v>
      </c>
      <c r="P107" s="9">
        <f t="shared" si="11"/>
        <v>0</v>
      </c>
    </row>
    <row r="108" spans="1:18" ht="12.6" hidden="1" customHeight="1" x14ac:dyDescent="0.25">
      <c r="A108" s="17" t="s">
        <v>281</v>
      </c>
      <c r="B108" s="17" t="s">
        <v>298</v>
      </c>
      <c r="C108" s="17" t="s">
        <v>299</v>
      </c>
      <c r="D108" s="17" t="s">
        <v>300</v>
      </c>
      <c r="E108" s="18">
        <v>12</v>
      </c>
      <c r="F108" s="17">
        <v>0</v>
      </c>
      <c r="G108" s="17">
        <v>0</v>
      </c>
      <c r="H108" s="17">
        <v>12</v>
      </c>
      <c r="I108" s="17">
        <v>12</v>
      </c>
      <c r="J108" s="17">
        <v>12</v>
      </c>
      <c r="K108" s="19">
        <f>I108-J108</f>
        <v>0</v>
      </c>
      <c r="L108" s="17"/>
      <c r="M108" s="17"/>
      <c r="N108" s="20">
        <f t="shared" si="10"/>
        <v>12</v>
      </c>
      <c r="O108" s="20">
        <f t="shared" si="10"/>
        <v>12</v>
      </c>
      <c r="P108" s="9">
        <f t="shared" si="11"/>
        <v>0</v>
      </c>
    </row>
    <row r="109" spans="1:18" ht="12.6" hidden="1" customHeight="1" x14ac:dyDescent="0.25">
      <c r="A109" s="17" t="s">
        <v>281</v>
      </c>
      <c r="B109" s="17" t="s">
        <v>301</v>
      </c>
      <c r="C109" s="17" t="s">
        <v>302</v>
      </c>
      <c r="D109" s="17" t="s">
        <v>303</v>
      </c>
      <c r="E109" s="18">
        <v>7</v>
      </c>
      <c r="F109" s="17">
        <v>0</v>
      </c>
      <c r="G109" s="17">
        <v>0</v>
      </c>
      <c r="H109" s="17">
        <v>7</v>
      </c>
      <c r="I109" s="17">
        <v>7</v>
      </c>
      <c r="J109" s="17">
        <v>7</v>
      </c>
      <c r="K109" s="19">
        <f>I109-J109</f>
        <v>0</v>
      </c>
      <c r="L109" s="17"/>
      <c r="M109" s="17"/>
      <c r="N109" s="20">
        <f t="shared" si="10"/>
        <v>7</v>
      </c>
      <c r="O109" s="20">
        <f t="shared" si="10"/>
        <v>7</v>
      </c>
      <c r="P109" s="9">
        <f t="shared" si="11"/>
        <v>0</v>
      </c>
    </row>
    <row r="110" spans="1:18" ht="12.6" hidden="1" customHeight="1" x14ac:dyDescent="0.25">
      <c r="A110" s="17" t="s">
        <v>281</v>
      </c>
      <c r="B110" s="17" t="s">
        <v>304</v>
      </c>
      <c r="C110" s="17" t="s">
        <v>305</v>
      </c>
      <c r="D110" s="17" t="s">
        <v>306</v>
      </c>
      <c r="E110" s="18">
        <v>3</v>
      </c>
      <c r="F110" s="17">
        <v>2</v>
      </c>
      <c r="G110" s="17">
        <v>0</v>
      </c>
      <c r="H110" s="17">
        <v>1</v>
      </c>
      <c r="I110" s="17">
        <v>3</v>
      </c>
      <c r="J110" s="17">
        <v>3</v>
      </c>
      <c r="K110" s="19">
        <f t="shared" ref="K110:K111" si="16">I110-J110</f>
        <v>0</v>
      </c>
      <c r="L110" s="17"/>
      <c r="M110" s="17"/>
      <c r="N110" s="20">
        <f t="shared" si="10"/>
        <v>3</v>
      </c>
      <c r="O110" s="20">
        <f t="shared" si="10"/>
        <v>3</v>
      </c>
      <c r="P110" s="9">
        <f t="shared" si="11"/>
        <v>0</v>
      </c>
      <c r="Q110" t="s">
        <v>253</v>
      </c>
    </row>
    <row r="111" spans="1:18" ht="12.6" customHeight="1" x14ac:dyDescent="0.25">
      <c r="A111" s="17" t="s">
        <v>281</v>
      </c>
      <c r="B111" s="17" t="s">
        <v>307</v>
      </c>
      <c r="C111" s="17" t="s">
        <v>308</v>
      </c>
      <c r="D111" s="17" t="s">
        <v>309</v>
      </c>
      <c r="E111" s="18">
        <v>5.75</v>
      </c>
      <c r="F111" s="17">
        <v>0</v>
      </c>
      <c r="G111" s="17">
        <v>0</v>
      </c>
      <c r="H111" s="17">
        <v>5.75</v>
      </c>
      <c r="I111" s="17">
        <v>23</v>
      </c>
      <c r="J111" s="17">
        <v>23</v>
      </c>
      <c r="K111" s="19">
        <f t="shared" si="16"/>
        <v>0</v>
      </c>
      <c r="L111" s="17"/>
      <c r="M111" s="17"/>
      <c r="N111" s="20">
        <f t="shared" si="10"/>
        <v>23</v>
      </c>
      <c r="O111" s="20">
        <f t="shared" si="10"/>
        <v>23</v>
      </c>
      <c r="P111" s="9">
        <f t="shared" si="11"/>
        <v>-17.25</v>
      </c>
      <c r="Q111" s="25" t="s">
        <v>263</v>
      </c>
    </row>
    <row r="112" spans="1:18" ht="12.6" hidden="1" customHeight="1" x14ac:dyDescent="0.25">
      <c r="A112" s="17" t="s">
        <v>281</v>
      </c>
      <c r="B112" s="17" t="s">
        <v>310</v>
      </c>
      <c r="C112" s="17" t="s">
        <v>310</v>
      </c>
      <c r="D112" s="17" t="s">
        <v>311</v>
      </c>
      <c r="E112" s="18">
        <v>3</v>
      </c>
      <c r="F112" s="17">
        <v>0</v>
      </c>
      <c r="G112" s="17">
        <v>0</v>
      </c>
      <c r="H112" s="17">
        <v>3</v>
      </c>
      <c r="I112" s="17">
        <v>3</v>
      </c>
      <c r="J112" s="17">
        <v>3</v>
      </c>
      <c r="K112" s="19">
        <f>I112-J112</f>
        <v>0</v>
      </c>
      <c r="L112" s="17"/>
      <c r="M112" s="17"/>
      <c r="N112" s="20">
        <f t="shared" si="10"/>
        <v>3</v>
      </c>
      <c r="O112" s="20">
        <f t="shared" si="10"/>
        <v>3</v>
      </c>
      <c r="P112" s="9">
        <f t="shared" si="11"/>
        <v>0</v>
      </c>
    </row>
    <row r="113" spans="1:17" ht="12.6" hidden="1" customHeight="1" x14ac:dyDescent="0.25">
      <c r="A113" s="17" t="s">
        <v>281</v>
      </c>
      <c r="B113" s="17" t="s">
        <v>312</v>
      </c>
      <c r="C113" s="17" t="s">
        <v>312</v>
      </c>
      <c r="D113" s="17" t="s">
        <v>313</v>
      </c>
      <c r="E113" s="18">
        <v>12</v>
      </c>
      <c r="F113" s="17">
        <v>1</v>
      </c>
      <c r="G113" s="17">
        <v>0</v>
      </c>
      <c r="H113" s="17">
        <v>11</v>
      </c>
      <c r="I113" s="17">
        <v>12</v>
      </c>
      <c r="J113" s="17">
        <v>12</v>
      </c>
      <c r="K113" s="19">
        <f t="shared" ref="K113:K118" si="17">I113-J113</f>
        <v>0</v>
      </c>
      <c r="L113" s="17"/>
      <c r="M113" s="17"/>
      <c r="N113" s="20">
        <f t="shared" si="10"/>
        <v>12</v>
      </c>
      <c r="O113" s="20">
        <f t="shared" si="10"/>
        <v>12</v>
      </c>
      <c r="P113" s="9">
        <f t="shared" si="11"/>
        <v>0</v>
      </c>
    </row>
    <row r="114" spans="1:17" ht="12.6" hidden="1" customHeight="1" x14ac:dyDescent="0.25">
      <c r="A114" s="17" t="s">
        <v>281</v>
      </c>
      <c r="B114" s="17" t="s">
        <v>314</v>
      </c>
      <c r="C114" s="17" t="s">
        <v>314</v>
      </c>
      <c r="D114" s="17" t="s">
        <v>313</v>
      </c>
      <c r="E114" s="18">
        <v>5</v>
      </c>
      <c r="F114" s="17">
        <v>0</v>
      </c>
      <c r="G114" s="17">
        <v>0</v>
      </c>
      <c r="H114" s="17">
        <v>5</v>
      </c>
      <c r="I114" s="17">
        <v>5</v>
      </c>
      <c r="J114" s="17">
        <v>5</v>
      </c>
      <c r="K114" s="19">
        <f t="shared" si="17"/>
        <v>0</v>
      </c>
      <c r="L114" s="17"/>
      <c r="M114" s="17"/>
      <c r="N114" s="20">
        <f t="shared" si="10"/>
        <v>5</v>
      </c>
      <c r="O114" s="20">
        <f t="shared" si="10"/>
        <v>5</v>
      </c>
      <c r="P114" s="9">
        <f t="shared" si="11"/>
        <v>0</v>
      </c>
    </row>
    <row r="115" spans="1:17" ht="12.6" hidden="1" customHeight="1" x14ac:dyDescent="0.25">
      <c r="A115" s="17" t="s">
        <v>281</v>
      </c>
      <c r="B115" s="17" t="s">
        <v>315</v>
      </c>
      <c r="C115" s="17" t="s">
        <v>315</v>
      </c>
      <c r="D115" s="17" t="s">
        <v>316</v>
      </c>
      <c r="E115" s="18">
        <v>8</v>
      </c>
      <c r="F115" s="17">
        <v>0</v>
      </c>
      <c r="G115" s="17">
        <v>0</v>
      </c>
      <c r="H115" s="17">
        <v>8</v>
      </c>
      <c r="I115" s="17">
        <v>8</v>
      </c>
      <c r="J115" s="17">
        <v>8</v>
      </c>
      <c r="K115" s="19">
        <f t="shared" si="17"/>
        <v>0</v>
      </c>
      <c r="L115" s="17"/>
      <c r="M115" s="17"/>
      <c r="N115" s="20">
        <f t="shared" si="10"/>
        <v>8</v>
      </c>
      <c r="O115" s="20">
        <f t="shared" si="10"/>
        <v>8</v>
      </c>
      <c r="P115" s="9">
        <f t="shared" si="11"/>
        <v>0</v>
      </c>
    </row>
    <row r="116" spans="1:17" ht="12.6" hidden="1" customHeight="1" x14ac:dyDescent="0.25">
      <c r="A116" s="17" t="s">
        <v>281</v>
      </c>
      <c r="B116" s="17" t="s">
        <v>317</v>
      </c>
      <c r="C116" s="17" t="s">
        <v>317</v>
      </c>
      <c r="D116" s="17" t="s">
        <v>318</v>
      </c>
      <c r="E116" s="18">
        <v>11</v>
      </c>
      <c r="F116" s="17">
        <v>0</v>
      </c>
      <c r="G116" s="17">
        <v>0</v>
      </c>
      <c r="H116" s="17">
        <v>11</v>
      </c>
      <c r="I116" s="17">
        <v>11</v>
      </c>
      <c r="J116" s="17">
        <v>11</v>
      </c>
      <c r="K116" s="19">
        <f t="shared" si="17"/>
        <v>0</v>
      </c>
      <c r="L116" s="17"/>
      <c r="M116" s="17"/>
      <c r="N116" s="20">
        <f t="shared" si="10"/>
        <v>11</v>
      </c>
      <c r="O116" s="20">
        <f t="shared" si="10"/>
        <v>11</v>
      </c>
      <c r="P116" s="9">
        <f t="shared" si="11"/>
        <v>0</v>
      </c>
    </row>
    <row r="117" spans="1:17" ht="12.6" hidden="1" customHeight="1" x14ac:dyDescent="0.25">
      <c r="A117" s="17" t="s">
        <v>281</v>
      </c>
      <c r="B117" s="17" t="s">
        <v>319</v>
      </c>
      <c r="C117" s="17" t="s">
        <v>319</v>
      </c>
      <c r="D117" s="17" t="s">
        <v>320</v>
      </c>
      <c r="E117" s="18">
        <v>7</v>
      </c>
      <c r="F117" s="17">
        <v>0</v>
      </c>
      <c r="G117" s="17">
        <v>0</v>
      </c>
      <c r="H117" s="17">
        <v>7</v>
      </c>
      <c r="I117" s="17">
        <v>7</v>
      </c>
      <c r="J117" s="17">
        <v>7</v>
      </c>
      <c r="K117" s="19">
        <f t="shared" si="17"/>
        <v>0</v>
      </c>
      <c r="L117" s="17"/>
      <c r="M117" s="17"/>
      <c r="N117" s="20">
        <f t="shared" si="10"/>
        <v>7</v>
      </c>
      <c r="O117" s="20">
        <f t="shared" si="10"/>
        <v>7</v>
      </c>
      <c r="P117" s="9">
        <f t="shared" si="11"/>
        <v>0</v>
      </c>
    </row>
    <row r="118" spans="1:17" ht="12.6" hidden="1" customHeight="1" x14ac:dyDescent="0.25">
      <c r="A118" s="17" t="s">
        <v>281</v>
      </c>
      <c r="B118" s="17" t="s">
        <v>321</v>
      </c>
      <c r="C118" s="17" t="s">
        <v>90</v>
      </c>
      <c r="D118" s="17" t="s">
        <v>322</v>
      </c>
      <c r="E118" s="18">
        <v>26</v>
      </c>
      <c r="F118" s="17">
        <v>0</v>
      </c>
      <c r="G118" s="17">
        <v>0</v>
      </c>
      <c r="H118" s="17">
        <v>26</v>
      </c>
      <c r="I118" s="17">
        <v>26</v>
      </c>
      <c r="J118" s="17">
        <v>26</v>
      </c>
      <c r="K118" s="19">
        <f t="shared" si="17"/>
        <v>0</v>
      </c>
      <c r="L118" s="17"/>
      <c r="M118" s="17"/>
      <c r="N118" s="20">
        <f t="shared" si="10"/>
        <v>26</v>
      </c>
      <c r="O118" s="20">
        <f t="shared" si="10"/>
        <v>26</v>
      </c>
      <c r="P118" s="9">
        <f t="shared" si="11"/>
        <v>0</v>
      </c>
    </row>
    <row r="119" spans="1:17" ht="12.6" hidden="1" customHeight="1" x14ac:dyDescent="0.25">
      <c r="A119" s="17" t="s">
        <v>281</v>
      </c>
      <c r="B119" s="17" t="s">
        <v>323</v>
      </c>
      <c r="C119" s="17" t="s">
        <v>90</v>
      </c>
      <c r="D119" s="17" t="s">
        <v>324</v>
      </c>
      <c r="E119" s="18">
        <v>9</v>
      </c>
      <c r="F119" s="17">
        <v>0</v>
      </c>
      <c r="G119" s="17">
        <v>0</v>
      </c>
      <c r="H119" s="17">
        <v>9</v>
      </c>
      <c r="I119" s="17">
        <v>9</v>
      </c>
      <c r="J119" s="17">
        <v>9</v>
      </c>
      <c r="K119" s="19">
        <f>I119-J119</f>
        <v>0</v>
      </c>
      <c r="L119" s="17"/>
      <c r="M119" s="17"/>
      <c r="N119" s="20">
        <f t="shared" si="10"/>
        <v>9</v>
      </c>
      <c r="O119" s="20">
        <f t="shared" si="10"/>
        <v>9</v>
      </c>
      <c r="P119" s="9">
        <f t="shared" si="11"/>
        <v>0</v>
      </c>
    </row>
    <row r="120" spans="1:17" ht="12.6" hidden="1" customHeight="1" x14ac:dyDescent="0.25">
      <c r="A120" s="17" t="s">
        <v>281</v>
      </c>
      <c r="B120" s="17" t="s">
        <v>325</v>
      </c>
      <c r="C120" s="17" t="s">
        <v>90</v>
      </c>
      <c r="D120" s="17" t="s">
        <v>324</v>
      </c>
      <c r="E120" s="18">
        <v>4</v>
      </c>
      <c r="F120" s="17">
        <v>0</v>
      </c>
      <c r="G120" s="17">
        <v>0</v>
      </c>
      <c r="H120" s="17">
        <v>4</v>
      </c>
      <c r="I120" s="17">
        <v>4</v>
      </c>
      <c r="J120" s="17">
        <v>4</v>
      </c>
      <c r="K120" s="19">
        <f>I120-J120</f>
        <v>0</v>
      </c>
      <c r="L120" s="17"/>
      <c r="M120" s="17"/>
      <c r="N120" s="20">
        <f t="shared" si="10"/>
        <v>4</v>
      </c>
      <c r="O120" s="20">
        <f t="shared" si="10"/>
        <v>4</v>
      </c>
      <c r="P120" s="9">
        <f t="shared" si="11"/>
        <v>0</v>
      </c>
    </row>
    <row r="121" spans="1:17" ht="12.6" hidden="1" customHeight="1" x14ac:dyDescent="0.25">
      <c r="A121" s="17" t="s">
        <v>281</v>
      </c>
      <c r="B121" s="17" t="s">
        <v>326</v>
      </c>
      <c r="C121" s="17" t="s">
        <v>326</v>
      </c>
      <c r="D121" s="17" t="s">
        <v>327</v>
      </c>
      <c r="E121" s="18">
        <v>11</v>
      </c>
      <c r="F121" s="17">
        <v>0</v>
      </c>
      <c r="G121" s="17">
        <v>0</v>
      </c>
      <c r="H121" s="17">
        <v>11</v>
      </c>
      <c r="I121" s="17">
        <v>11</v>
      </c>
      <c r="J121" s="17">
        <v>11</v>
      </c>
      <c r="K121" s="19">
        <f>I121-J121</f>
        <v>0</v>
      </c>
      <c r="L121" s="17"/>
      <c r="M121" s="17"/>
      <c r="N121" s="20">
        <f t="shared" si="10"/>
        <v>11</v>
      </c>
      <c r="O121" s="20">
        <f t="shared" si="10"/>
        <v>11</v>
      </c>
      <c r="P121" s="9">
        <f t="shared" si="11"/>
        <v>0</v>
      </c>
    </row>
    <row r="122" spans="1:17" ht="12.6" hidden="1" customHeight="1" x14ac:dyDescent="0.25">
      <c r="A122" s="17" t="s">
        <v>281</v>
      </c>
      <c r="B122" s="17" t="s">
        <v>328</v>
      </c>
      <c r="C122" s="17" t="s">
        <v>328</v>
      </c>
      <c r="D122" s="17" t="s">
        <v>329</v>
      </c>
      <c r="E122" s="18">
        <v>58</v>
      </c>
      <c r="F122" s="17">
        <v>0</v>
      </c>
      <c r="G122" s="17">
        <v>0</v>
      </c>
      <c r="H122" s="17">
        <v>58</v>
      </c>
      <c r="I122" s="17">
        <v>32</v>
      </c>
      <c r="J122" s="17">
        <v>32</v>
      </c>
      <c r="K122" s="19">
        <f>I122-J122</f>
        <v>0</v>
      </c>
      <c r="L122" s="17">
        <v>26</v>
      </c>
      <c r="M122" s="17">
        <v>26</v>
      </c>
      <c r="N122" s="20">
        <f t="shared" si="10"/>
        <v>58</v>
      </c>
      <c r="O122" s="20">
        <f t="shared" si="10"/>
        <v>58</v>
      </c>
      <c r="P122" s="9">
        <f t="shared" si="11"/>
        <v>0</v>
      </c>
    </row>
    <row r="123" spans="1:17" ht="12.6" hidden="1" customHeight="1" x14ac:dyDescent="0.25">
      <c r="A123" s="17" t="s">
        <v>281</v>
      </c>
      <c r="B123" s="17" t="s">
        <v>330</v>
      </c>
      <c r="C123" s="17" t="s">
        <v>330</v>
      </c>
      <c r="D123" s="17" t="s">
        <v>331</v>
      </c>
      <c r="E123" s="18">
        <v>8</v>
      </c>
      <c r="F123" s="17">
        <v>0</v>
      </c>
      <c r="G123" s="17">
        <v>0</v>
      </c>
      <c r="H123" s="17">
        <v>8</v>
      </c>
      <c r="I123" s="17">
        <v>8</v>
      </c>
      <c r="J123" s="17">
        <v>8</v>
      </c>
      <c r="K123" s="19">
        <f>I123-J123</f>
        <v>0</v>
      </c>
      <c r="L123" s="17"/>
      <c r="M123" s="17"/>
      <c r="N123" s="20">
        <f t="shared" si="10"/>
        <v>8</v>
      </c>
      <c r="O123" s="20">
        <f t="shared" si="10"/>
        <v>8</v>
      </c>
      <c r="P123" s="9">
        <f t="shared" si="11"/>
        <v>0</v>
      </c>
    </row>
    <row r="124" spans="1:17" ht="12.6" hidden="1" customHeight="1" x14ac:dyDescent="0.25">
      <c r="A124" s="17" t="s">
        <v>281</v>
      </c>
      <c r="B124" s="17" t="s">
        <v>332</v>
      </c>
      <c r="C124" s="17" t="s">
        <v>332</v>
      </c>
      <c r="D124" s="17" t="s">
        <v>333</v>
      </c>
      <c r="E124" s="18">
        <v>38</v>
      </c>
      <c r="F124" s="17">
        <v>0</v>
      </c>
      <c r="G124" s="17">
        <v>0</v>
      </c>
      <c r="H124" s="17">
        <v>38</v>
      </c>
      <c r="I124" s="17">
        <v>13</v>
      </c>
      <c r="J124" s="17">
        <v>13</v>
      </c>
      <c r="K124" s="19">
        <f>I124-J124</f>
        <v>0</v>
      </c>
      <c r="L124" s="17">
        <v>25</v>
      </c>
      <c r="M124" s="17">
        <v>25</v>
      </c>
      <c r="N124" s="20">
        <f t="shared" si="10"/>
        <v>38</v>
      </c>
      <c r="O124" s="20">
        <f t="shared" si="10"/>
        <v>38</v>
      </c>
      <c r="P124" s="9">
        <f t="shared" si="11"/>
        <v>0</v>
      </c>
    </row>
    <row r="125" spans="1:17" ht="12.6" hidden="1" customHeight="1" x14ac:dyDescent="0.25">
      <c r="A125" s="17" t="s">
        <v>281</v>
      </c>
      <c r="B125" s="17" t="s">
        <v>334</v>
      </c>
      <c r="C125" s="17" t="s">
        <v>334</v>
      </c>
      <c r="D125" s="17" t="s">
        <v>335</v>
      </c>
      <c r="E125" s="18">
        <v>2</v>
      </c>
      <c r="F125" s="17">
        <v>0</v>
      </c>
      <c r="G125" s="17">
        <v>0</v>
      </c>
      <c r="H125" s="17">
        <v>2</v>
      </c>
      <c r="I125" s="17">
        <v>2</v>
      </c>
      <c r="J125" s="17">
        <v>2</v>
      </c>
      <c r="K125" s="19">
        <f>I125-J125</f>
        <v>0</v>
      </c>
      <c r="L125" s="17"/>
      <c r="M125" s="17"/>
      <c r="N125" s="20">
        <f t="shared" si="10"/>
        <v>2</v>
      </c>
      <c r="O125" s="20">
        <f t="shared" si="10"/>
        <v>2</v>
      </c>
      <c r="P125" s="9">
        <f t="shared" si="11"/>
        <v>0</v>
      </c>
    </row>
    <row r="126" spans="1:17" ht="12.6" customHeight="1" x14ac:dyDescent="0.25">
      <c r="A126" s="17" t="s">
        <v>281</v>
      </c>
      <c r="B126" s="17" t="s">
        <v>336</v>
      </c>
      <c r="C126" s="17" t="s">
        <v>337</v>
      </c>
      <c r="D126" s="17" t="s">
        <v>338</v>
      </c>
      <c r="E126" s="18">
        <v>2</v>
      </c>
      <c r="F126" s="17">
        <v>0</v>
      </c>
      <c r="G126" s="17">
        <v>0</v>
      </c>
      <c r="H126" s="17">
        <v>2</v>
      </c>
      <c r="I126" s="17">
        <v>56</v>
      </c>
      <c r="J126" s="17">
        <v>56</v>
      </c>
      <c r="K126" s="19">
        <f>I126-J126</f>
        <v>0</v>
      </c>
      <c r="L126" s="17"/>
      <c r="M126" s="17"/>
      <c r="N126" s="20">
        <f t="shared" si="10"/>
        <v>56</v>
      </c>
      <c r="O126" s="20">
        <f t="shared" si="10"/>
        <v>56</v>
      </c>
      <c r="P126" s="9">
        <f t="shared" si="11"/>
        <v>-54</v>
      </c>
      <c r="Q126" s="25" t="s">
        <v>339</v>
      </c>
    </row>
    <row r="127" spans="1:17" ht="12.6" customHeight="1" x14ac:dyDescent="0.25">
      <c r="A127" s="17" t="s">
        <v>281</v>
      </c>
      <c r="B127" s="17" t="s">
        <v>340</v>
      </c>
      <c r="C127" s="17" t="s">
        <v>341</v>
      </c>
      <c r="D127" s="17" t="s">
        <v>342</v>
      </c>
      <c r="E127" s="18">
        <v>54</v>
      </c>
      <c r="F127" s="17">
        <v>0</v>
      </c>
      <c r="G127" s="17">
        <v>0</v>
      </c>
      <c r="H127" s="17">
        <v>54</v>
      </c>
      <c r="I127" s="17">
        <v>0</v>
      </c>
      <c r="J127" s="22">
        <v>0</v>
      </c>
      <c r="K127" s="19">
        <f>I127-J127</f>
        <v>0</v>
      </c>
      <c r="L127" s="17"/>
      <c r="M127" s="17"/>
      <c r="N127" s="20">
        <f t="shared" si="10"/>
        <v>0</v>
      </c>
      <c r="O127" s="20">
        <f t="shared" si="10"/>
        <v>0</v>
      </c>
      <c r="P127" s="9">
        <f t="shared" si="11"/>
        <v>54</v>
      </c>
      <c r="Q127" s="25" t="s">
        <v>339</v>
      </c>
    </row>
    <row r="128" spans="1:17" ht="12.6" hidden="1" customHeight="1" x14ac:dyDescent="0.25">
      <c r="A128" s="17" t="s">
        <v>281</v>
      </c>
      <c r="B128" s="17" t="s">
        <v>343</v>
      </c>
      <c r="C128" s="17" t="s">
        <v>343</v>
      </c>
      <c r="D128" s="17" t="s">
        <v>344</v>
      </c>
      <c r="E128" s="18">
        <v>9</v>
      </c>
      <c r="F128" s="17">
        <v>0</v>
      </c>
      <c r="G128" s="17">
        <v>0</v>
      </c>
      <c r="H128" s="17">
        <v>9</v>
      </c>
      <c r="I128" s="17">
        <v>9</v>
      </c>
      <c r="J128" s="17">
        <v>9</v>
      </c>
      <c r="K128" s="19">
        <f>I128-J128</f>
        <v>0</v>
      </c>
      <c r="L128" s="17"/>
      <c r="M128" s="17"/>
      <c r="N128" s="20">
        <f t="shared" si="10"/>
        <v>9</v>
      </c>
      <c r="O128" s="20">
        <f t="shared" si="10"/>
        <v>9</v>
      </c>
      <c r="P128" s="9">
        <f t="shared" si="11"/>
        <v>0</v>
      </c>
    </row>
    <row r="129" spans="1:18" ht="12.6" customHeight="1" x14ac:dyDescent="0.25">
      <c r="A129" s="17" t="s">
        <v>281</v>
      </c>
      <c r="B129" s="17" t="s">
        <v>345</v>
      </c>
      <c r="C129" s="17" t="s">
        <v>345</v>
      </c>
      <c r="D129" s="17" t="s">
        <v>346</v>
      </c>
      <c r="E129" s="18">
        <v>3</v>
      </c>
      <c r="F129" s="17">
        <v>0</v>
      </c>
      <c r="G129" s="17">
        <v>0</v>
      </c>
      <c r="H129" s="17">
        <v>3</v>
      </c>
      <c r="I129" s="17"/>
      <c r="J129" s="17"/>
      <c r="K129" s="19">
        <f>I129-J129</f>
        <v>0</v>
      </c>
      <c r="L129" s="17"/>
      <c r="M129" s="17"/>
      <c r="N129" s="20">
        <f t="shared" si="10"/>
        <v>0</v>
      </c>
      <c r="O129" s="20">
        <f t="shared" si="10"/>
        <v>0</v>
      </c>
      <c r="P129" s="9">
        <f t="shared" si="11"/>
        <v>3</v>
      </c>
      <c r="Q129" s="25" t="s">
        <v>263</v>
      </c>
    </row>
    <row r="130" spans="1:18" ht="12.6" customHeight="1" x14ac:dyDescent="0.25">
      <c r="A130" s="17" t="s">
        <v>281</v>
      </c>
      <c r="B130" s="17" t="s">
        <v>347</v>
      </c>
      <c r="C130" s="17" t="s">
        <v>347</v>
      </c>
      <c r="D130" s="17" t="s">
        <v>348</v>
      </c>
      <c r="E130" s="18">
        <v>3</v>
      </c>
      <c r="F130" s="17">
        <v>0</v>
      </c>
      <c r="G130" s="17">
        <v>0</v>
      </c>
      <c r="H130" s="17">
        <v>3</v>
      </c>
      <c r="I130" s="17">
        <v>2</v>
      </c>
      <c r="J130" s="17">
        <v>2</v>
      </c>
      <c r="K130" s="19">
        <f t="shared" ref="K130:K131" si="18">I130-J130</f>
        <v>0</v>
      </c>
      <c r="L130" s="17"/>
      <c r="M130" s="17"/>
      <c r="N130" s="20">
        <f t="shared" si="10"/>
        <v>2</v>
      </c>
      <c r="O130" s="20">
        <f t="shared" si="10"/>
        <v>2</v>
      </c>
      <c r="P130" s="9">
        <f t="shared" si="11"/>
        <v>1</v>
      </c>
      <c r="Q130" s="25" t="s">
        <v>263</v>
      </c>
    </row>
    <row r="131" spans="1:18" ht="12.6" customHeight="1" x14ac:dyDescent="0.25">
      <c r="A131" s="17" t="s">
        <v>281</v>
      </c>
      <c r="B131" s="17" t="s">
        <v>349</v>
      </c>
      <c r="C131" s="17" t="s">
        <v>349</v>
      </c>
      <c r="D131" s="17" t="s">
        <v>350</v>
      </c>
      <c r="E131" s="18">
        <v>8</v>
      </c>
      <c r="F131" s="17">
        <v>0</v>
      </c>
      <c r="G131" s="17">
        <v>0</v>
      </c>
      <c r="H131" s="17">
        <v>8</v>
      </c>
      <c r="I131" s="22">
        <v>7</v>
      </c>
      <c r="J131" s="17">
        <v>7</v>
      </c>
      <c r="K131" s="19">
        <f t="shared" si="18"/>
        <v>0</v>
      </c>
      <c r="L131" s="17"/>
      <c r="M131" s="17"/>
      <c r="N131" s="20">
        <f t="shared" si="10"/>
        <v>7</v>
      </c>
      <c r="O131" s="20">
        <f t="shared" si="10"/>
        <v>7</v>
      </c>
      <c r="P131" s="9">
        <f t="shared" si="11"/>
        <v>1</v>
      </c>
      <c r="Q131" s="25" t="s">
        <v>263</v>
      </c>
      <c r="R131" s="22" t="s">
        <v>351</v>
      </c>
    </row>
    <row r="132" spans="1:18" ht="12.6" customHeight="1" x14ac:dyDescent="0.25">
      <c r="A132" s="17" t="s">
        <v>281</v>
      </c>
      <c r="B132" s="17" t="s">
        <v>352</v>
      </c>
      <c r="C132" s="17" t="s">
        <v>352</v>
      </c>
      <c r="D132" s="17" t="s">
        <v>353</v>
      </c>
      <c r="E132" s="18">
        <v>1</v>
      </c>
      <c r="F132" s="17">
        <v>0</v>
      </c>
      <c r="G132" s="17">
        <v>0</v>
      </c>
      <c r="H132" s="17">
        <v>1</v>
      </c>
      <c r="I132" s="17"/>
      <c r="J132" s="17"/>
      <c r="K132" s="19">
        <f>I132-J132</f>
        <v>0</v>
      </c>
      <c r="L132" s="17"/>
      <c r="M132" s="17"/>
      <c r="N132" s="20">
        <f t="shared" ref="N132:O159" si="19">SUM(I132,L132)</f>
        <v>0</v>
      </c>
      <c r="O132" s="20">
        <f t="shared" si="19"/>
        <v>0</v>
      </c>
      <c r="P132" s="9">
        <f t="shared" ref="P132:P183" si="20">+E132-N132</f>
        <v>1</v>
      </c>
      <c r="Q132" s="25" t="s">
        <v>263</v>
      </c>
    </row>
    <row r="133" spans="1:18" ht="12.6" hidden="1" customHeight="1" x14ac:dyDescent="0.25">
      <c r="A133" s="17" t="s">
        <v>281</v>
      </c>
      <c r="B133" s="17" t="s">
        <v>354</v>
      </c>
      <c r="C133" s="17" t="s">
        <v>354</v>
      </c>
      <c r="D133" s="17" t="s">
        <v>355</v>
      </c>
      <c r="E133" s="18">
        <v>1</v>
      </c>
      <c r="F133" s="17">
        <v>0</v>
      </c>
      <c r="G133" s="17">
        <v>0</v>
      </c>
      <c r="H133" s="17">
        <v>1</v>
      </c>
      <c r="I133" s="17">
        <v>1</v>
      </c>
      <c r="J133" s="17">
        <v>1</v>
      </c>
      <c r="K133" s="19">
        <f>I133-J133</f>
        <v>0</v>
      </c>
      <c r="L133" s="17"/>
      <c r="M133" s="17"/>
      <c r="N133" s="20">
        <f t="shared" si="19"/>
        <v>1</v>
      </c>
      <c r="O133" s="20">
        <f t="shared" si="19"/>
        <v>1</v>
      </c>
      <c r="P133" s="9">
        <f t="shared" si="20"/>
        <v>0</v>
      </c>
    </row>
    <row r="134" spans="1:18" ht="12.6" hidden="1" customHeight="1" x14ac:dyDescent="0.25">
      <c r="A134" s="17" t="s">
        <v>281</v>
      </c>
      <c r="B134" s="17" t="s">
        <v>356</v>
      </c>
      <c r="C134" s="17" t="s">
        <v>356</v>
      </c>
      <c r="D134" s="17" t="s">
        <v>357</v>
      </c>
      <c r="E134" s="18">
        <v>1</v>
      </c>
      <c r="F134" s="17">
        <v>0</v>
      </c>
      <c r="G134" s="17">
        <v>0</v>
      </c>
      <c r="H134" s="17">
        <v>1</v>
      </c>
      <c r="I134" s="17">
        <v>1</v>
      </c>
      <c r="J134" s="17">
        <v>1</v>
      </c>
      <c r="K134" s="19">
        <f>I134-J134</f>
        <v>0</v>
      </c>
      <c r="L134" s="17"/>
      <c r="M134" s="17"/>
      <c r="N134" s="20">
        <f t="shared" si="19"/>
        <v>1</v>
      </c>
      <c r="O134" s="20">
        <f t="shared" si="19"/>
        <v>1</v>
      </c>
      <c r="P134" s="9">
        <f t="shared" si="20"/>
        <v>0</v>
      </c>
    </row>
    <row r="135" spans="1:18" ht="12.6" hidden="1" customHeight="1" x14ac:dyDescent="0.25">
      <c r="A135" s="17" t="s">
        <v>281</v>
      </c>
      <c r="B135" s="17" t="s">
        <v>358</v>
      </c>
      <c r="C135" s="17" t="s">
        <v>359</v>
      </c>
      <c r="D135" s="17" t="s">
        <v>360</v>
      </c>
      <c r="E135" s="18">
        <v>1</v>
      </c>
      <c r="F135" s="17">
        <v>0</v>
      </c>
      <c r="G135" s="17">
        <v>0</v>
      </c>
      <c r="H135" s="17">
        <v>1</v>
      </c>
      <c r="I135" s="22">
        <v>1</v>
      </c>
      <c r="J135" s="17">
        <v>1</v>
      </c>
      <c r="K135" s="19">
        <f t="shared" ref="K135:K140" si="21">I135-J135</f>
        <v>0</v>
      </c>
      <c r="L135" s="17"/>
      <c r="M135" s="17"/>
      <c r="N135" s="20">
        <f t="shared" si="19"/>
        <v>1</v>
      </c>
      <c r="O135" s="20">
        <f t="shared" si="19"/>
        <v>1</v>
      </c>
      <c r="P135" s="9">
        <f t="shared" si="20"/>
        <v>0</v>
      </c>
    </row>
    <row r="136" spans="1:18" ht="12.6" customHeight="1" x14ac:dyDescent="0.25">
      <c r="A136" s="17" t="s">
        <v>281</v>
      </c>
      <c r="B136" s="17" t="s">
        <v>361</v>
      </c>
      <c r="C136" s="17" t="s">
        <v>362</v>
      </c>
      <c r="D136" s="17" t="s">
        <v>363</v>
      </c>
      <c r="E136" s="18">
        <v>1</v>
      </c>
      <c r="F136" s="17">
        <v>0</v>
      </c>
      <c r="G136" s="17">
        <v>0</v>
      </c>
      <c r="H136" s="17">
        <v>1</v>
      </c>
      <c r="I136" s="17"/>
      <c r="J136" s="17"/>
      <c r="K136" s="19">
        <f t="shared" si="21"/>
        <v>0</v>
      </c>
      <c r="L136" s="17"/>
      <c r="M136" s="17"/>
      <c r="N136" s="20">
        <f t="shared" si="19"/>
        <v>0</v>
      </c>
      <c r="O136" s="20">
        <f t="shared" si="19"/>
        <v>0</v>
      </c>
      <c r="P136" s="9">
        <f t="shared" si="20"/>
        <v>1</v>
      </c>
      <c r="Q136" s="25" t="s">
        <v>263</v>
      </c>
    </row>
    <row r="137" spans="1:18" ht="12.6" customHeight="1" x14ac:dyDescent="0.25">
      <c r="A137" s="17" t="s">
        <v>281</v>
      </c>
      <c r="B137" s="17" t="s">
        <v>364</v>
      </c>
      <c r="C137" s="17" t="s">
        <v>364</v>
      </c>
      <c r="D137" s="17" t="s">
        <v>365</v>
      </c>
      <c r="E137" s="18">
        <v>21</v>
      </c>
      <c r="F137" s="17">
        <v>0</v>
      </c>
      <c r="G137" s="17">
        <v>0</v>
      </c>
      <c r="H137" s="17">
        <v>21</v>
      </c>
      <c r="I137" s="17">
        <v>1</v>
      </c>
      <c r="J137" s="17">
        <v>1</v>
      </c>
      <c r="K137" s="19">
        <f t="shared" si="21"/>
        <v>0</v>
      </c>
      <c r="L137" s="17">
        <v>21</v>
      </c>
      <c r="M137" s="17">
        <v>21</v>
      </c>
      <c r="N137" s="20">
        <f t="shared" si="19"/>
        <v>22</v>
      </c>
      <c r="O137" s="20">
        <f t="shared" si="19"/>
        <v>22</v>
      </c>
      <c r="P137" s="9">
        <f t="shared" si="20"/>
        <v>-1</v>
      </c>
      <c r="Q137" s="25" t="s">
        <v>263</v>
      </c>
    </row>
    <row r="138" spans="1:18" ht="12.6" customHeight="1" x14ac:dyDescent="0.25">
      <c r="A138" s="17" t="s">
        <v>281</v>
      </c>
      <c r="B138" s="17" t="s">
        <v>366</v>
      </c>
      <c r="C138" s="17" t="s">
        <v>366</v>
      </c>
      <c r="D138" s="17" t="s">
        <v>367</v>
      </c>
      <c r="E138" s="18">
        <v>25</v>
      </c>
      <c r="F138" s="17">
        <v>0</v>
      </c>
      <c r="G138" s="17">
        <v>0</v>
      </c>
      <c r="H138" s="17">
        <v>25</v>
      </c>
      <c r="I138" s="17"/>
      <c r="J138" s="17"/>
      <c r="K138" s="19">
        <f t="shared" si="21"/>
        <v>0</v>
      </c>
      <c r="L138" s="17">
        <v>26</v>
      </c>
      <c r="M138" s="17">
        <v>26</v>
      </c>
      <c r="N138" s="20">
        <f t="shared" si="19"/>
        <v>26</v>
      </c>
      <c r="O138" s="20">
        <f t="shared" si="19"/>
        <v>26</v>
      </c>
      <c r="P138" s="9">
        <f t="shared" si="20"/>
        <v>-1</v>
      </c>
      <c r="Q138" s="25" t="s">
        <v>263</v>
      </c>
    </row>
    <row r="139" spans="1:18" ht="12.6" hidden="1" customHeight="1" x14ac:dyDescent="0.25">
      <c r="A139" s="17" t="s">
        <v>281</v>
      </c>
      <c r="B139" s="17" t="s">
        <v>368</v>
      </c>
      <c r="C139" s="17" t="s">
        <v>369</v>
      </c>
      <c r="D139" s="17" t="s">
        <v>370</v>
      </c>
      <c r="E139" s="18">
        <v>1</v>
      </c>
      <c r="F139" s="17">
        <v>0</v>
      </c>
      <c r="G139" s="17">
        <v>0</v>
      </c>
      <c r="H139" s="17">
        <v>1</v>
      </c>
      <c r="I139" s="17"/>
      <c r="J139" s="17"/>
      <c r="K139" s="19">
        <f t="shared" si="21"/>
        <v>0</v>
      </c>
      <c r="L139" s="17">
        <v>1</v>
      </c>
      <c r="M139" s="17">
        <v>1</v>
      </c>
      <c r="N139" s="20">
        <f t="shared" si="19"/>
        <v>1</v>
      </c>
      <c r="O139" s="20">
        <f t="shared" si="19"/>
        <v>1</v>
      </c>
      <c r="P139" s="9">
        <f t="shared" si="20"/>
        <v>0</v>
      </c>
    </row>
    <row r="140" spans="1:18" ht="12.6" hidden="1" customHeight="1" x14ac:dyDescent="0.25">
      <c r="A140" s="17" t="s">
        <v>281</v>
      </c>
      <c r="B140" s="17" t="s">
        <v>371</v>
      </c>
      <c r="C140" s="17" t="s">
        <v>372</v>
      </c>
      <c r="D140" s="17" t="s">
        <v>373</v>
      </c>
      <c r="E140" s="18">
        <v>67</v>
      </c>
      <c r="F140" s="17">
        <v>30</v>
      </c>
      <c r="G140" s="17">
        <v>0</v>
      </c>
      <c r="H140" s="17">
        <v>37</v>
      </c>
      <c r="I140" s="17">
        <v>67</v>
      </c>
      <c r="J140" s="17">
        <v>67</v>
      </c>
      <c r="K140" s="19">
        <f t="shared" si="21"/>
        <v>0</v>
      </c>
      <c r="L140" s="17"/>
      <c r="M140" s="17"/>
      <c r="N140" s="20">
        <f t="shared" si="19"/>
        <v>67</v>
      </c>
      <c r="O140" s="20">
        <f t="shared" si="19"/>
        <v>67</v>
      </c>
      <c r="P140" s="9">
        <f t="shared" si="20"/>
        <v>0</v>
      </c>
    </row>
    <row r="141" spans="1:18" ht="12.6" hidden="1" customHeight="1" x14ac:dyDescent="0.25">
      <c r="A141" s="17" t="s">
        <v>281</v>
      </c>
      <c r="B141" s="17" t="s">
        <v>374</v>
      </c>
      <c r="C141" s="17" t="s">
        <v>375</v>
      </c>
      <c r="D141" s="17" t="s">
        <v>376</v>
      </c>
      <c r="E141" s="18">
        <v>1</v>
      </c>
      <c r="F141" s="17">
        <v>0</v>
      </c>
      <c r="G141" s="17">
        <v>0</v>
      </c>
      <c r="H141" s="17">
        <v>1</v>
      </c>
      <c r="I141" s="17"/>
      <c r="J141" s="17"/>
      <c r="K141" s="19">
        <f>I141-J141</f>
        <v>0</v>
      </c>
      <c r="L141" s="17">
        <v>1</v>
      </c>
      <c r="M141" s="17">
        <v>1</v>
      </c>
      <c r="N141" s="20">
        <f t="shared" si="19"/>
        <v>1</v>
      </c>
      <c r="O141" s="20">
        <f t="shared" si="19"/>
        <v>1</v>
      </c>
      <c r="P141" s="9">
        <f t="shared" si="20"/>
        <v>0</v>
      </c>
    </row>
    <row r="142" spans="1:18" ht="12.6" hidden="1" customHeight="1" x14ac:dyDescent="0.25">
      <c r="A142" s="17" t="s">
        <v>281</v>
      </c>
      <c r="B142" s="17" t="s">
        <v>377</v>
      </c>
      <c r="C142" s="17" t="s">
        <v>378</v>
      </c>
      <c r="D142" s="17" t="s">
        <v>379</v>
      </c>
      <c r="E142" s="18">
        <v>1</v>
      </c>
      <c r="F142" s="17">
        <v>0</v>
      </c>
      <c r="G142" s="17">
        <v>0</v>
      </c>
      <c r="H142" s="17">
        <v>1</v>
      </c>
      <c r="I142" s="17"/>
      <c r="J142" s="17"/>
      <c r="K142" s="19">
        <f>I142-J142</f>
        <v>0</v>
      </c>
      <c r="L142" s="17">
        <v>1</v>
      </c>
      <c r="M142" s="17">
        <v>1</v>
      </c>
      <c r="N142" s="20">
        <f t="shared" si="19"/>
        <v>1</v>
      </c>
      <c r="O142" s="20">
        <f t="shared" si="19"/>
        <v>1</v>
      </c>
      <c r="P142" s="9">
        <f t="shared" si="20"/>
        <v>0</v>
      </c>
    </row>
    <row r="143" spans="1:18" ht="12.6" hidden="1" customHeight="1" x14ac:dyDescent="0.25">
      <c r="A143" s="17" t="s">
        <v>281</v>
      </c>
      <c r="B143" s="17" t="s">
        <v>380</v>
      </c>
      <c r="C143" s="17" t="s">
        <v>380</v>
      </c>
      <c r="D143" s="17" t="s">
        <v>381</v>
      </c>
      <c r="E143" s="18">
        <v>6</v>
      </c>
      <c r="F143" s="17">
        <v>0</v>
      </c>
      <c r="G143" s="17">
        <v>25</v>
      </c>
      <c r="H143" s="17">
        <v>6</v>
      </c>
      <c r="I143" s="17">
        <v>6</v>
      </c>
      <c r="J143" s="17">
        <v>6</v>
      </c>
      <c r="K143" s="19">
        <f>I143-J143</f>
        <v>0</v>
      </c>
      <c r="L143" s="17"/>
      <c r="M143" s="17"/>
      <c r="N143" s="20">
        <f t="shared" si="19"/>
        <v>6</v>
      </c>
      <c r="O143" s="20">
        <f t="shared" si="19"/>
        <v>6</v>
      </c>
      <c r="P143" s="9">
        <f t="shared" si="20"/>
        <v>0</v>
      </c>
    </row>
    <row r="144" spans="1:18" ht="12.6" customHeight="1" x14ac:dyDescent="0.25">
      <c r="A144" s="17" t="s">
        <v>281</v>
      </c>
      <c r="B144" s="17" t="s">
        <v>382</v>
      </c>
      <c r="C144" s="17" t="s">
        <v>382</v>
      </c>
      <c r="D144" s="17" t="s">
        <v>383</v>
      </c>
      <c r="E144" s="18">
        <v>19</v>
      </c>
      <c r="F144" s="17">
        <v>0</v>
      </c>
      <c r="G144" s="17">
        <v>0</v>
      </c>
      <c r="H144" s="17">
        <v>19</v>
      </c>
      <c r="I144" s="17">
        <v>14</v>
      </c>
      <c r="J144" s="17">
        <v>14</v>
      </c>
      <c r="K144" s="19">
        <f t="shared" ref="K144:K146" si="22">I144-J144</f>
        <v>0</v>
      </c>
      <c r="L144" s="17"/>
      <c r="M144" s="17"/>
      <c r="N144" s="20">
        <f t="shared" si="19"/>
        <v>14</v>
      </c>
      <c r="O144" s="20">
        <f t="shared" si="19"/>
        <v>14</v>
      </c>
      <c r="P144" s="9">
        <f t="shared" si="20"/>
        <v>5</v>
      </c>
      <c r="Q144" s="25" t="s">
        <v>263</v>
      </c>
    </row>
    <row r="145" spans="1:18" ht="12.6" hidden="1" customHeight="1" x14ac:dyDescent="0.25">
      <c r="A145" s="17" t="s">
        <v>281</v>
      </c>
      <c r="B145" s="17" t="s">
        <v>384</v>
      </c>
      <c r="C145" s="17" t="s">
        <v>384</v>
      </c>
      <c r="D145" s="17" t="s">
        <v>385</v>
      </c>
      <c r="E145" s="18">
        <v>204</v>
      </c>
      <c r="F145" s="17">
        <v>0</v>
      </c>
      <c r="G145" s="17">
        <v>0</v>
      </c>
      <c r="H145" s="17">
        <v>204</v>
      </c>
      <c r="I145" s="17">
        <v>179</v>
      </c>
      <c r="J145" s="17">
        <v>179</v>
      </c>
      <c r="K145" s="19">
        <f t="shared" si="22"/>
        <v>0</v>
      </c>
      <c r="L145" s="17">
        <v>25</v>
      </c>
      <c r="M145" s="17">
        <v>25</v>
      </c>
      <c r="N145" s="20">
        <f t="shared" si="19"/>
        <v>204</v>
      </c>
      <c r="O145" s="20">
        <f t="shared" si="19"/>
        <v>204</v>
      </c>
      <c r="P145" s="9">
        <f t="shared" si="20"/>
        <v>0</v>
      </c>
    </row>
    <row r="146" spans="1:18" ht="12.6" hidden="1" customHeight="1" x14ac:dyDescent="0.25">
      <c r="A146" s="17" t="s">
        <v>281</v>
      </c>
      <c r="B146" s="17" t="s">
        <v>386</v>
      </c>
      <c r="C146" s="17" t="s">
        <v>386</v>
      </c>
      <c r="D146" s="17" t="s">
        <v>387</v>
      </c>
      <c r="E146" s="18">
        <v>37</v>
      </c>
      <c r="F146" s="17">
        <v>11</v>
      </c>
      <c r="G146" s="17">
        <v>50</v>
      </c>
      <c r="H146" s="17">
        <v>26</v>
      </c>
      <c r="I146" s="17">
        <v>37</v>
      </c>
      <c r="J146" s="17">
        <v>37</v>
      </c>
      <c r="K146" s="19">
        <f t="shared" si="22"/>
        <v>0</v>
      </c>
      <c r="L146" s="17"/>
      <c r="M146" s="17"/>
      <c r="N146" s="20">
        <f t="shared" si="19"/>
        <v>37</v>
      </c>
      <c r="O146" s="20">
        <f t="shared" si="19"/>
        <v>37</v>
      </c>
      <c r="P146" s="9">
        <f t="shared" si="20"/>
        <v>0</v>
      </c>
    </row>
    <row r="147" spans="1:18" ht="12.6" hidden="1" customHeight="1" x14ac:dyDescent="0.25">
      <c r="A147" s="17" t="s">
        <v>281</v>
      </c>
      <c r="B147" s="17" t="s">
        <v>388</v>
      </c>
      <c r="C147" s="17" t="s">
        <v>386</v>
      </c>
      <c r="D147" s="17" t="s">
        <v>389</v>
      </c>
      <c r="E147" s="18">
        <v>1</v>
      </c>
      <c r="F147" s="17">
        <v>0</v>
      </c>
      <c r="G147" s="17">
        <v>0</v>
      </c>
      <c r="H147" s="17">
        <v>1</v>
      </c>
      <c r="I147" s="17"/>
      <c r="J147" s="17"/>
      <c r="K147" s="19">
        <f>I147-J147</f>
        <v>0</v>
      </c>
      <c r="L147" s="17">
        <v>1</v>
      </c>
      <c r="M147" s="17">
        <v>1</v>
      </c>
      <c r="N147" s="20">
        <f t="shared" si="19"/>
        <v>1</v>
      </c>
      <c r="O147" s="20">
        <f t="shared" si="19"/>
        <v>1</v>
      </c>
      <c r="P147" s="9">
        <f t="shared" si="20"/>
        <v>0</v>
      </c>
    </row>
    <row r="148" spans="1:18" ht="12.6" hidden="1" customHeight="1" x14ac:dyDescent="0.25">
      <c r="A148" s="17" t="s">
        <v>281</v>
      </c>
      <c r="B148" s="17" t="s">
        <v>390</v>
      </c>
      <c r="C148" s="17" t="s">
        <v>390</v>
      </c>
      <c r="D148" s="17" t="s">
        <v>391</v>
      </c>
      <c r="E148" s="18">
        <v>10</v>
      </c>
      <c r="F148" s="17">
        <v>0</v>
      </c>
      <c r="G148" s="17">
        <v>0</v>
      </c>
      <c r="H148" s="17">
        <v>10</v>
      </c>
      <c r="I148" s="17">
        <v>10</v>
      </c>
      <c r="J148" s="17">
        <v>10</v>
      </c>
      <c r="K148" s="19">
        <f>I148-J148</f>
        <v>0</v>
      </c>
      <c r="L148" s="17"/>
      <c r="M148" s="17"/>
      <c r="N148" s="20">
        <f t="shared" si="19"/>
        <v>10</v>
      </c>
      <c r="O148" s="20">
        <f t="shared" si="19"/>
        <v>10</v>
      </c>
      <c r="P148" s="9">
        <f t="shared" si="20"/>
        <v>0</v>
      </c>
    </row>
    <row r="149" spans="1:18" ht="12.6" hidden="1" customHeight="1" x14ac:dyDescent="0.25">
      <c r="A149" s="17" t="s">
        <v>281</v>
      </c>
      <c r="B149" s="17" t="s">
        <v>392</v>
      </c>
      <c r="C149" s="17" t="s">
        <v>392</v>
      </c>
      <c r="D149" s="17" t="s">
        <v>393</v>
      </c>
      <c r="E149" s="18">
        <v>21</v>
      </c>
      <c r="F149" s="17">
        <v>0</v>
      </c>
      <c r="G149" s="17">
        <v>25</v>
      </c>
      <c r="H149" s="17">
        <v>21</v>
      </c>
      <c r="I149" s="17">
        <v>21</v>
      </c>
      <c r="J149" s="17">
        <v>21</v>
      </c>
      <c r="K149" s="19">
        <f t="shared" ref="K149:K150" si="23">I149-J149</f>
        <v>0</v>
      </c>
      <c r="L149" s="17"/>
      <c r="M149" s="17"/>
      <c r="N149" s="20">
        <f t="shared" si="19"/>
        <v>21</v>
      </c>
      <c r="O149" s="20">
        <f t="shared" si="19"/>
        <v>21</v>
      </c>
      <c r="P149" s="9">
        <f t="shared" si="20"/>
        <v>0</v>
      </c>
    </row>
    <row r="150" spans="1:18" ht="12.6" hidden="1" customHeight="1" x14ac:dyDescent="0.25">
      <c r="A150" s="17" t="s">
        <v>281</v>
      </c>
      <c r="B150" s="17" t="s">
        <v>394</v>
      </c>
      <c r="C150" s="17" t="s">
        <v>392</v>
      </c>
      <c r="D150" s="17" t="s">
        <v>395</v>
      </c>
      <c r="E150" s="18">
        <v>1</v>
      </c>
      <c r="F150" s="17">
        <v>0</v>
      </c>
      <c r="G150" s="17">
        <v>0</v>
      </c>
      <c r="H150" s="17">
        <v>1</v>
      </c>
      <c r="I150" s="17"/>
      <c r="J150" s="17"/>
      <c r="K150" s="19">
        <f t="shared" si="23"/>
        <v>0</v>
      </c>
      <c r="L150" s="17">
        <v>1</v>
      </c>
      <c r="M150" s="17">
        <v>1</v>
      </c>
      <c r="N150" s="20">
        <f t="shared" si="19"/>
        <v>1</v>
      </c>
      <c r="O150" s="20">
        <f t="shared" si="19"/>
        <v>1</v>
      </c>
      <c r="P150" s="9">
        <f t="shared" si="20"/>
        <v>0</v>
      </c>
    </row>
    <row r="151" spans="1:18" ht="12.6" hidden="1" customHeight="1" x14ac:dyDescent="0.25">
      <c r="A151" s="17" t="s">
        <v>281</v>
      </c>
      <c r="B151" s="17" t="s">
        <v>396</v>
      </c>
      <c r="C151" s="17" t="s">
        <v>396</v>
      </c>
      <c r="D151" s="17" t="s">
        <v>397</v>
      </c>
      <c r="E151" s="18">
        <v>16</v>
      </c>
      <c r="F151" s="17">
        <v>1</v>
      </c>
      <c r="G151" s="17">
        <v>0</v>
      </c>
      <c r="H151" s="17">
        <v>15</v>
      </c>
      <c r="I151" s="17">
        <v>16</v>
      </c>
      <c r="J151" s="17">
        <v>16</v>
      </c>
      <c r="K151" s="19">
        <f>I151-J151</f>
        <v>0</v>
      </c>
      <c r="L151" s="17"/>
      <c r="M151" s="17"/>
      <c r="N151" s="20">
        <f t="shared" si="19"/>
        <v>16</v>
      </c>
      <c r="O151" s="20">
        <f t="shared" si="19"/>
        <v>16</v>
      </c>
      <c r="P151" s="9">
        <f t="shared" si="20"/>
        <v>0</v>
      </c>
    </row>
    <row r="152" spans="1:18" ht="12.6" hidden="1" customHeight="1" x14ac:dyDescent="0.25">
      <c r="A152" s="17" t="s">
        <v>398</v>
      </c>
      <c r="B152" s="17" t="s">
        <v>399</v>
      </c>
      <c r="C152" s="17" t="s">
        <v>399</v>
      </c>
      <c r="D152" s="17" t="s">
        <v>400</v>
      </c>
      <c r="E152" s="18">
        <v>11</v>
      </c>
      <c r="F152" s="17">
        <v>0</v>
      </c>
      <c r="G152" s="17">
        <v>0</v>
      </c>
      <c r="H152" s="17">
        <v>11</v>
      </c>
      <c r="I152" s="17">
        <v>11</v>
      </c>
      <c r="J152" s="22">
        <v>11</v>
      </c>
      <c r="K152" s="19">
        <f>I152-J152</f>
        <v>0</v>
      </c>
      <c r="L152" s="17"/>
      <c r="M152" s="17"/>
      <c r="N152" s="20">
        <f t="shared" si="19"/>
        <v>11</v>
      </c>
      <c r="O152" s="20">
        <f t="shared" si="19"/>
        <v>11</v>
      </c>
      <c r="P152" s="9">
        <f t="shared" si="20"/>
        <v>0</v>
      </c>
      <c r="Q152" t="s">
        <v>401</v>
      </c>
    </row>
    <row r="153" spans="1:18" ht="12.6" hidden="1" customHeight="1" x14ac:dyDescent="0.25">
      <c r="A153" s="17" t="s">
        <v>398</v>
      </c>
      <c r="B153" s="17" t="s">
        <v>402</v>
      </c>
      <c r="C153" s="17" t="s">
        <v>402</v>
      </c>
      <c r="D153" s="17" t="s">
        <v>403</v>
      </c>
      <c r="E153" s="18">
        <v>1</v>
      </c>
      <c r="F153" s="17">
        <v>0</v>
      </c>
      <c r="G153" s="17">
        <v>0</v>
      </c>
      <c r="H153" s="17">
        <v>1</v>
      </c>
      <c r="I153" s="22">
        <v>1</v>
      </c>
      <c r="J153" s="22">
        <v>1</v>
      </c>
      <c r="K153" s="19">
        <f>I153-J153</f>
        <v>0</v>
      </c>
      <c r="L153" s="17"/>
      <c r="M153" s="17"/>
      <c r="N153" s="20">
        <f t="shared" si="19"/>
        <v>1</v>
      </c>
      <c r="O153" s="20">
        <f t="shared" si="19"/>
        <v>1</v>
      </c>
      <c r="P153" s="9">
        <f t="shared" si="20"/>
        <v>0</v>
      </c>
      <c r="Q153" t="s">
        <v>401</v>
      </c>
    </row>
    <row r="154" spans="1:18" ht="12.6" hidden="1" customHeight="1" x14ac:dyDescent="0.25">
      <c r="A154" s="17" t="s">
        <v>398</v>
      </c>
      <c r="B154" s="17" t="s">
        <v>404</v>
      </c>
      <c r="C154" s="17" t="s">
        <v>404</v>
      </c>
      <c r="D154" s="17" t="s">
        <v>405</v>
      </c>
      <c r="E154" s="18">
        <v>18</v>
      </c>
      <c r="F154" s="17">
        <v>2</v>
      </c>
      <c r="G154" s="17">
        <v>0</v>
      </c>
      <c r="H154" s="17">
        <v>16</v>
      </c>
      <c r="I154" s="17">
        <v>18</v>
      </c>
      <c r="J154" s="17">
        <v>18</v>
      </c>
      <c r="K154" s="19">
        <f>I154-J154</f>
        <v>0</v>
      </c>
      <c r="L154" s="17"/>
      <c r="M154" s="17"/>
      <c r="N154" s="20">
        <f t="shared" si="19"/>
        <v>18</v>
      </c>
      <c r="O154" s="20">
        <f t="shared" si="19"/>
        <v>18</v>
      </c>
      <c r="P154" s="9">
        <f t="shared" si="20"/>
        <v>0</v>
      </c>
      <c r="Q154" t="s">
        <v>406</v>
      </c>
    </row>
    <row r="155" spans="1:18" ht="12.6" hidden="1" customHeight="1" x14ac:dyDescent="0.25">
      <c r="A155" s="17" t="s">
        <v>407</v>
      </c>
      <c r="B155" s="17" t="s">
        <v>408</v>
      </c>
      <c r="C155" s="17" t="s">
        <v>408</v>
      </c>
      <c r="D155" s="17" t="s">
        <v>409</v>
      </c>
      <c r="E155" s="18">
        <v>48</v>
      </c>
      <c r="F155" s="17">
        <v>0</v>
      </c>
      <c r="G155" s="17">
        <v>0</v>
      </c>
      <c r="H155" s="17">
        <v>48</v>
      </c>
      <c r="I155" s="17">
        <v>48</v>
      </c>
      <c r="J155" s="17">
        <v>48</v>
      </c>
      <c r="K155" s="19">
        <f t="shared" ref="K155:K160" si="24">I155-J155</f>
        <v>0</v>
      </c>
      <c r="L155" s="17"/>
      <c r="M155" s="17"/>
      <c r="N155" s="20">
        <f t="shared" si="19"/>
        <v>48</v>
      </c>
      <c r="O155" s="20">
        <f t="shared" si="19"/>
        <v>48</v>
      </c>
      <c r="P155" s="9">
        <f t="shared" si="20"/>
        <v>0</v>
      </c>
    </row>
    <row r="156" spans="1:18" ht="12.6" hidden="1" customHeight="1" x14ac:dyDescent="0.25">
      <c r="A156" s="17" t="s">
        <v>407</v>
      </c>
      <c r="B156" s="17" t="s">
        <v>410</v>
      </c>
      <c r="C156" s="17" t="s">
        <v>410</v>
      </c>
      <c r="D156" s="17" t="s">
        <v>411</v>
      </c>
      <c r="E156" s="18">
        <v>35</v>
      </c>
      <c r="F156" s="17">
        <v>0</v>
      </c>
      <c r="G156" s="17">
        <v>0</v>
      </c>
      <c r="H156" s="17">
        <v>35</v>
      </c>
      <c r="I156" s="17">
        <v>35</v>
      </c>
      <c r="J156" s="17">
        <v>35</v>
      </c>
      <c r="K156" s="19">
        <f t="shared" si="24"/>
        <v>0</v>
      </c>
      <c r="L156" s="17"/>
      <c r="M156" s="17"/>
      <c r="N156" s="20">
        <f t="shared" si="19"/>
        <v>35</v>
      </c>
      <c r="O156" s="20">
        <f t="shared" si="19"/>
        <v>35</v>
      </c>
      <c r="P156" s="9">
        <f t="shared" si="20"/>
        <v>0</v>
      </c>
    </row>
    <row r="157" spans="1:18" ht="12.6" hidden="1" customHeight="1" x14ac:dyDescent="0.25">
      <c r="A157" s="17" t="s">
        <v>407</v>
      </c>
      <c r="B157" s="17" t="s">
        <v>412</v>
      </c>
      <c r="C157" s="17" t="s">
        <v>413</v>
      </c>
      <c r="D157" s="17" t="s">
        <v>414</v>
      </c>
      <c r="E157" s="18">
        <v>18</v>
      </c>
      <c r="F157" s="17">
        <v>0</v>
      </c>
      <c r="G157" s="17">
        <v>0</v>
      </c>
      <c r="H157" s="17">
        <v>18</v>
      </c>
      <c r="I157" s="17">
        <v>18</v>
      </c>
      <c r="J157" s="17">
        <v>18</v>
      </c>
      <c r="K157" s="19">
        <f t="shared" si="24"/>
        <v>0</v>
      </c>
      <c r="L157" s="17"/>
      <c r="M157" s="17"/>
      <c r="N157" s="20">
        <f t="shared" si="19"/>
        <v>18</v>
      </c>
      <c r="O157" s="20">
        <f t="shared" si="19"/>
        <v>18</v>
      </c>
      <c r="P157" s="9">
        <f t="shared" si="20"/>
        <v>0</v>
      </c>
    </row>
    <row r="158" spans="1:18" ht="12.6" hidden="1" customHeight="1" x14ac:dyDescent="0.25">
      <c r="A158" s="17" t="s">
        <v>407</v>
      </c>
      <c r="B158" s="17" t="s">
        <v>415</v>
      </c>
      <c r="C158" s="17" t="s">
        <v>415</v>
      </c>
      <c r="D158" s="17" t="s">
        <v>416</v>
      </c>
      <c r="E158" s="18">
        <v>13</v>
      </c>
      <c r="F158" s="17">
        <v>2</v>
      </c>
      <c r="G158" s="17">
        <v>0</v>
      </c>
      <c r="H158" s="17">
        <v>11</v>
      </c>
      <c r="I158" s="22">
        <v>13</v>
      </c>
      <c r="J158" s="22">
        <v>13</v>
      </c>
      <c r="K158" s="19">
        <f t="shared" si="24"/>
        <v>0</v>
      </c>
      <c r="L158" s="17"/>
      <c r="M158" s="17"/>
      <c r="N158" s="20">
        <f t="shared" si="19"/>
        <v>13</v>
      </c>
      <c r="O158" s="20">
        <f t="shared" si="19"/>
        <v>13</v>
      </c>
      <c r="P158" s="9">
        <f t="shared" si="20"/>
        <v>0</v>
      </c>
      <c r="Q158" s="22" t="s">
        <v>417</v>
      </c>
    </row>
    <row r="159" spans="1:18" ht="12.6" hidden="1" customHeight="1" x14ac:dyDescent="0.25">
      <c r="A159" s="17" t="s">
        <v>407</v>
      </c>
      <c r="B159" s="17" t="s">
        <v>418</v>
      </c>
      <c r="C159" s="17" t="s">
        <v>418</v>
      </c>
      <c r="D159" s="17" t="s">
        <v>419</v>
      </c>
      <c r="E159" s="18">
        <v>57</v>
      </c>
      <c r="F159" s="17">
        <v>6</v>
      </c>
      <c r="G159" s="17">
        <v>0</v>
      </c>
      <c r="H159" s="17">
        <v>51</v>
      </c>
      <c r="I159" s="17">
        <v>57</v>
      </c>
      <c r="J159" s="17">
        <v>57</v>
      </c>
      <c r="K159" s="19">
        <f t="shared" si="24"/>
        <v>0</v>
      </c>
      <c r="L159" s="17"/>
      <c r="M159" s="17"/>
      <c r="N159" s="20">
        <f t="shared" si="19"/>
        <v>57</v>
      </c>
      <c r="O159" s="20">
        <f t="shared" si="19"/>
        <v>57</v>
      </c>
      <c r="P159" s="9">
        <f t="shared" si="20"/>
        <v>0</v>
      </c>
      <c r="Q159" s="24" t="s">
        <v>253</v>
      </c>
    </row>
    <row r="160" spans="1:18" ht="12.6" customHeight="1" x14ac:dyDescent="0.25">
      <c r="A160" s="17" t="s">
        <v>407</v>
      </c>
      <c r="B160" s="17" t="s">
        <v>420</v>
      </c>
      <c r="C160" s="17" t="s">
        <v>421</v>
      </c>
      <c r="D160" s="17" t="s">
        <v>422</v>
      </c>
      <c r="E160" s="18">
        <v>14</v>
      </c>
      <c r="F160" s="17">
        <v>4</v>
      </c>
      <c r="G160" s="17">
        <v>54</v>
      </c>
      <c r="H160" s="17">
        <v>10</v>
      </c>
      <c r="I160" s="22">
        <v>13</v>
      </c>
      <c r="J160" s="22">
        <v>13</v>
      </c>
      <c r="K160" s="19">
        <f t="shared" si="24"/>
        <v>0</v>
      </c>
      <c r="L160" s="17"/>
      <c r="M160" s="17"/>
      <c r="N160" s="20">
        <f>SUM(I160,L160)</f>
        <v>13</v>
      </c>
      <c r="O160" s="20">
        <f>SUM(J160,M160)</f>
        <v>13</v>
      </c>
      <c r="P160" s="9">
        <f t="shared" si="20"/>
        <v>1</v>
      </c>
      <c r="Q160" s="25" t="s">
        <v>263</v>
      </c>
      <c r="R160" s="22" t="s">
        <v>423</v>
      </c>
    </row>
    <row r="161" spans="1:17" ht="12.6" hidden="1" customHeight="1" x14ac:dyDescent="0.25">
      <c r="A161" s="17" t="s">
        <v>407</v>
      </c>
      <c r="B161" s="17" t="s">
        <v>424</v>
      </c>
      <c r="C161" s="17" t="s">
        <v>425</v>
      </c>
      <c r="D161" s="17" t="s">
        <v>426</v>
      </c>
      <c r="E161" s="18">
        <v>1</v>
      </c>
      <c r="F161" s="17">
        <v>0</v>
      </c>
      <c r="G161" s="17">
        <v>0</v>
      </c>
      <c r="H161" s="17">
        <v>1</v>
      </c>
      <c r="I161" s="17">
        <v>1</v>
      </c>
      <c r="J161" s="17">
        <v>1</v>
      </c>
      <c r="K161" s="19">
        <f>I161-J161</f>
        <v>0</v>
      </c>
      <c r="L161" s="17"/>
      <c r="M161" s="17"/>
      <c r="N161" s="20">
        <f t="shared" ref="N161:O181" si="25">SUM(I161,L161)</f>
        <v>1</v>
      </c>
      <c r="O161" s="20">
        <f t="shared" si="25"/>
        <v>1</v>
      </c>
      <c r="P161" s="9">
        <f t="shared" si="20"/>
        <v>0</v>
      </c>
    </row>
    <row r="162" spans="1:17" ht="12.6" hidden="1" customHeight="1" x14ac:dyDescent="0.25">
      <c r="A162" s="17" t="s">
        <v>407</v>
      </c>
      <c r="B162" s="17" t="s">
        <v>427</v>
      </c>
      <c r="C162" s="17" t="s">
        <v>427</v>
      </c>
      <c r="D162" s="17" t="s">
        <v>428</v>
      </c>
      <c r="E162" s="18">
        <v>91</v>
      </c>
      <c r="F162" s="17">
        <v>0</v>
      </c>
      <c r="G162" s="17">
        <v>0</v>
      </c>
      <c r="H162" s="17">
        <v>91</v>
      </c>
      <c r="I162" s="22">
        <v>91</v>
      </c>
      <c r="J162" s="17">
        <v>91</v>
      </c>
      <c r="K162" s="19">
        <f>I162-J162</f>
        <v>0</v>
      </c>
      <c r="L162" s="17"/>
      <c r="M162" s="17"/>
      <c r="N162" s="20">
        <f t="shared" si="25"/>
        <v>91</v>
      </c>
      <c r="O162" s="20">
        <f t="shared" si="25"/>
        <v>91</v>
      </c>
      <c r="P162" s="9">
        <f t="shared" si="20"/>
        <v>0</v>
      </c>
    </row>
    <row r="163" spans="1:17" ht="12.6" hidden="1" customHeight="1" x14ac:dyDescent="0.25">
      <c r="A163" s="17" t="s">
        <v>407</v>
      </c>
      <c r="B163" s="17" t="s">
        <v>429</v>
      </c>
      <c r="C163" s="17" t="s">
        <v>429</v>
      </c>
      <c r="D163" s="17" t="s">
        <v>430</v>
      </c>
      <c r="E163" s="18">
        <v>18</v>
      </c>
      <c r="F163" s="17">
        <v>0</v>
      </c>
      <c r="G163" s="17">
        <v>0</v>
      </c>
      <c r="H163" s="17">
        <v>18</v>
      </c>
      <c r="I163" s="17">
        <v>18</v>
      </c>
      <c r="J163" s="17">
        <v>18</v>
      </c>
      <c r="K163" s="19">
        <f>I163-J163</f>
        <v>0</v>
      </c>
      <c r="L163" s="17"/>
      <c r="M163" s="17"/>
      <c r="N163" s="20">
        <f t="shared" si="25"/>
        <v>18</v>
      </c>
      <c r="O163" s="20">
        <f t="shared" si="25"/>
        <v>18</v>
      </c>
      <c r="P163" s="9">
        <f t="shared" si="20"/>
        <v>0</v>
      </c>
    </row>
    <row r="164" spans="1:17" ht="12.6" hidden="1" customHeight="1" x14ac:dyDescent="0.25">
      <c r="A164" s="17" t="s">
        <v>407</v>
      </c>
      <c r="B164" s="17" t="s">
        <v>431</v>
      </c>
      <c r="C164" s="17" t="s">
        <v>431</v>
      </c>
      <c r="D164" s="17" t="s">
        <v>432</v>
      </c>
      <c r="E164" s="18">
        <v>3</v>
      </c>
      <c r="F164" s="17">
        <v>2</v>
      </c>
      <c r="G164" s="17">
        <v>0</v>
      </c>
      <c r="H164" s="17">
        <v>1</v>
      </c>
      <c r="I164" s="17">
        <v>3</v>
      </c>
      <c r="J164" s="17">
        <v>3</v>
      </c>
      <c r="K164" s="19">
        <f t="shared" ref="K164:K168" si="26">I164-J164</f>
        <v>0</v>
      </c>
      <c r="L164" s="17"/>
      <c r="M164" s="17"/>
      <c r="N164" s="20">
        <f t="shared" si="25"/>
        <v>3</v>
      </c>
      <c r="O164" s="20">
        <f t="shared" si="25"/>
        <v>3</v>
      </c>
      <c r="P164" s="9">
        <f t="shared" si="20"/>
        <v>0</v>
      </c>
    </row>
    <row r="165" spans="1:17" ht="12.6" hidden="1" customHeight="1" x14ac:dyDescent="0.25">
      <c r="A165" s="17" t="s">
        <v>407</v>
      </c>
      <c r="B165" s="17" t="s">
        <v>433</v>
      </c>
      <c r="C165" s="17" t="s">
        <v>433</v>
      </c>
      <c r="D165" s="17" t="s">
        <v>434</v>
      </c>
      <c r="E165" s="18">
        <v>23</v>
      </c>
      <c r="F165" s="17">
        <v>6</v>
      </c>
      <c r="G165" s="17">
        <v>0</v>
      </c>
      <c r="H165" s="17">
        <v>17</v>
      </c>
      <c r="I165" s="17">
        <v>23</v>
      </c>
      <c r="J165" s="17">
        <v>23</v>
      </c>
      <c r="K165" s="19">
        <f t="shared" si="26"/>
        <v>0</v>
      </c>
      <c r="L165" s="17"/>
      <c r="M165" s="17"/>
      <c r="N165" s="20">
        <f t="shared" si="25"/>
        <v>23</v>
      </c>
      <c r="O165" s="20">
        <f t="shared" si="25"/>
        <v>23</v>
      </c>
      <c r="P165" s="9">
        <f t="shared" si="20"/>
        <v>0</v>
      </c>
      <c r="Q165" s="24" t="s">
        <v>253</v>
      </c>
    </row>
    <row r="166" spans="1:17" ht="12.6" hidden="1" customHeight="1" x14ac:dyDescent="0.25">
      <c r="A166" s="17" t="s">
        <v>407</v>
      </c>
      <c r="B166" s="17" t="s">
        <v>435</v>
      </c>
      <c r="C166" s="17" t="s">
        <v>435</v>
      </c>
      <c r="D166" s="17" t="s">
        <v>436</v>
      </c>
      <c r="E166" s="18">
        <v>20</v>
      </c>
      <c r="F166" s="17">
        <v>4</v>
      </c>
      <c r="G166" s="17">
        <v>0</v>
      </c>
      <c r="H166" s="17">
        <v>16</v>
      </c>
      <c r="I166" s="17">
        <v>20</v>
      </c>
      <c r="J166" s="17">
        <v>20</v>
      </c>
      <c r="K166" s="19">
        <f t="shared" si="26"/>
        <v>0</v>
      </c>
      <c r="L166" s="17"/>
      <c r="M166" s="17"/>
      <c r="N166" s="20">
        <f t="shared" si="25"/>
        <v>20</v>
      </c>
      <c r="O166" s="20">
        <f t="shared" si="25"/>
        <v>20</v>
      </c>
      <c r="P166" s="9">
        <f t="shared" si="20"/>
        <v>0</v>
      </c>
    </row>
    <row r="167" spans="1:17" ht="12.6" hidden="1" customHeight="1" x14ac:dyDescent="0.25">
      <c r="A167" s="17" t="s">
        <v>407</v>
      </c>
      <c r="B167" s="17" t="s">
        <v>437</v>
      </c>
      <c r="C167" s="17" t="s">
        <v>438</v>
      </c>
      <c r="D167" s="17" t="s">
        <v>439</v>
      </c>
      <c r="E167" s="18">
        <v>7</v>
      </c>
      <c r="F167" s="17">
        <v>2</v>
      </c>
      <c r="G167" s="17">
        <v>0</v>
      </c>
      <c r="H167" s="17">
        <v>5</v>
      </c>
      <c r="I167" s="17">
        <v>7</v>
      </c>
      <c r="J167" s="17">
        <v>7</v>
      </c>
      <c r="K167" s="19">
        <f t="shared" si="26"/>
        <v>0</v>
      </c>
      <c r="L167" s="17"/>
      <c r="M167" s="17"/>
      <c r="N167" s="20">
        <f t="shared" si="25"/>
        <v>7</v>
      </c>
      <c r="O167" s="20">
        <f t="shared" si="25"/>
        <v>7</v>
      </c>
      <c r="P167" s="9">
        <f t="shared" si="20"/>
        <v>0</v>
      </c>
    </row>
    <row r="168" spans="1:17" ht="12.6" hidden="1" customHeight="1" x14ac:dyDescent="0.25">
      <c r="A168" s="17" t="s">
        <v>407</v>
      </c>
      <c r="B168" s="17" t="s">
        <v>440</v>
      </c>
      <c r="C168" s="17" t="s">
        <v>441</v>
      </c>
      <c r="D168" s="17" t="s">
        <v>442</v>
      </c>
      <c r="E168" s="18">
        <v>9</v>
      </c>
      <c r="F168" s="17">
        <v>0</v>
      </c>
      <c r="G168" s="17">
        <v>0</v>
      </c>
      <c r="H168" s="17">
        <v>9</v>
      </c>
      <c r="I168" s="17">
        <v>9</v>
      </c>
      <c r="J168" s="17">
        <v>9</v>
      </c>
      <c r="K168" s="19">
        <f t="shared" si="26"/>
        <v>0</v>
      </c>
      <c r="L168" s="17"/>
      <c r="M168" s="17"/>
      <c r="N168" s="20">
        <f t="shared" si="25"/>
        <v>9</v>
      </c>
      <c r="O168" s="20">
        <f t="shared" si="25"/>
        <v>9</v>
      </c>
      <c r="P168" s="9">
        <f t="shared" si="20"/>
        <v>0</v>
      </c>
    </row>
    <row r="169" spans="1:17" ht="12.6" hidden="1" customHeight="1" x14ac:dyDescent="0.25">
      <c r="A169" s="17" t="s">
        <v>407</v>
      </c>
      <c r="B169" s="17" t="s">
        <v>443</v>
      </c>
      <c r="C169" s="17" t="s">
        <v>444</v>
      </c>
      <c r="D169" s="17" t="s">
        <v>445</v>
      </c>
      <c r="E169" s="18">
        <v>28</v>
      </c>
      <c r="F169" s="17">
        <v>4</v>
      </c>
      <c r="G169" s="17">
        <v>0</v>
      </c>
      <c r="H169" s="17">
        <v>24</v>
      </c>
      <c r="I169" s="17">
        <v>28</v>
      </c>
      <c r="J169" s="17">
        <v>28</v>
      </c>
      <c r="K169" s="19">
        <f>I169-J169</f>
        <v>0</v>
      </c>
      <c r="L169" s="17"/>
      <c r="M169" s="17"/>
      <c r="N169" s="20">
        <f t="shared" si="25"/>
        <v>28</v>
      </c>
      <c r="O169" s="20">
        <f t="shared" si="25"/>
        <v>28</v>
      </c>
      <c r="P169" s="9">
        <f t="shared" si="20"/>
        <v>0</v>
      </c>
    </row>
    <row r="170" spans="1:17" ht="12.6" hidden="1" customHeight="1" x14ac:dyDescent="0.25">
      <c r="A170" s="17" t="s">
        <v>407</v>
      </c>
      <c r="B170" s="17" t="s">
        <v>446</v>
      </c>
      <c r="C170" s="17" t="s">
        <v>446</v>
      </c>
      <c r="D170" s="17" t="s">
        <v>447</v>
      </c>
      <c r="E170" s="18">
        <v>20</v>
      </c>
      <c r="F170" s="17">
        <v>0</v>
      </c>
      <c r="G170" s="17">
        <v>0</v>
      </c>
      <c r="H170" s="17">
        <v>20</v>
      </c>
      <c r="I170" s="17">
        <v>20</v>
      </c>
      <c r="J170" s="17">
        <v>20</v>
      </c>
      <c r="K170" s="19">
        <f t="shared" ref="K170:K171" si="27">I170-J170</f>
        <v>0</v>
      </c>
      <c r="L170" s="17"/>
      <c r="M170" s="17"/>
      <c r="N170" s="20">
        <f t="shared" si="25"/>
        <v>20</v>
      </c>
      <c r="O170" s="20">
        <f t="shared" si="25"/>
        <v>20</v>
      </c>
      <c r="P170" s="9">
        <f t="shared" si="20"/>
        <v>0</v>
      </c>
    </row>
    <row r="171" spans="1:17" ht="12.6" hidden="1" customHeight="1" x14ac:dyDescent="0.25">
      <c r="A171" s="17" t="s">
        <v>407</v>
      </c>
      <c r="B171" s="17" t="s">
        <v>448</v>
      </c>
      <c r="C171" s="17" t="s">
        <v>448</v>
      </c>
      <c r="D171" s="17" t="s">
        <v>449</v>
      </c>
      <c r="E171" s="18">
        <v>20</v>
      </c>
      <c r="F171" s="17">
        <v>10</v>
      </c>
      <c r="G171" s="17">
        <v>0</v>
      </c>
      <c r="H171" s="17">
        <v>10</v>
      </c>
      <c r="I171" s="17">
        <v>20</v>
      </c>
      <c r="J171" s="17">
        <v>20</v>
      </c>
      <c r="K171" s="19">
        <f t="shared" si="27"/>
        <v>0</v>
      </c>
      <c r="L171" s="17"/>
      <c r="M171" s="17"/>
      <c r="N171" s="20">
        <f t="shared" si="25"/>
        <v>20</v>
      </c>
      <c r="O171" s="20">
        <f t="shared" si="25"/>
        <v>20</v>
      </c>
      <c r="P171" s="9">
        <f t="shared" si="20"/>
        <v>0</v>
      </c>
    </row>
    <row r="172" spans="1:17" ht="12.6" hidden="1" customHeight="1" x14ac:dyDescent="0.25">
      <c r="A172" s="17" t="s">
        <v>407</v>
      </c>
      <c r="B172" s="17" t="s">
        <v>450</v>
      </c>
      <c r="C172" s="17" t="s">
        <v>450</v>
      </c>
      <c r="D172" s="17" t="s">
        <v>451</v>
      </c>
      <c r="E172" s="18">
        <v>7</v>
      </c>
      <c r="F172" s="17">
        <v>0</v>
      </c>
      <c r="G172" s="17">
        <v>25</v>
      </c>
      <c r="H172" s="17">
        <v>7</v>
      </c>
      <c r="I172" s="17">
        <v>7</v>
      </c>
      <c r="J172" s="17">
        <v>7</v>
      </c>
      <c r="K172" s="19">
        <f>I172-J172</f>
        <v>0</v>
      </c>
      <c r="L172" s="17"/>
      <c r="M172" s="17"/>
      <c r="N172" s="20">
        <f t="shared" si="25"/>
        <v>7</v>
      </c>
      <c r="O172" s="20">
        <f t="shared" si="25"/>
        <v>7</v>
      </c>
      <c r="P172" s="9">
        <f t="shared" si="20"/>
        <v>0</v>
      </c>
    </row>
    <row r="173" spans="1:17" ht="12.6" hidden="1" customHeight="1" x14ac:dyDescent="0.25">
      <c r="A173" s="17" t="s">
        <v>407</v>
      </c>
      <c r="B173" s="17" t="s">
        <v>452</v>
      </c>
      <c r="C173" s="17" t="s">
        <v>452</v>
      </c>
      <c r="D173" s="17" t="s">
        <v>453</v>
      </c>
      <c r="E173" s="18">
        <v>13</v>
      </c>
      <c r="F173" s="17">
        <v>0</v>
      </c>
      <c r="G173" s="17">
        <v>0</v>
      </c>
      <c r="H173" s="17">
        <v>13</v>
      </c>
      <c r="I173" s="17">
        <v>13</v>
      </c>
      <c r="J173" s="17">
        <v>13</v>
      </c>
      <c r="K173" s="19">
        <f>I173-J173</f>
        <v>0</v>
      </c>
      <c r="L173" s="17"/>
      <c r="M173" s="17"/>
      <c r="N173" s="20">
        <f t="shared" si="25"/>
        <v>13</v>
      </c>
      <c r="O173" s="20">
        <f t="shared" si="25"/>
        <v>13</v>
      </c>
      <c r="P173" s="9">
        <f t="shared" si="20"/>
        <v>0</v>
      </c>
    </row>
    <row r="174" spans="1:17" ht="12.6" hidden="1" customHeight="1" x14ac:dyDescent="0.25">
      <c r="A174" s="17" t="s">
        <v>407</v>
      </c>
      <c r="B174" s="17" t="s">
        <v>454</v>
      </c>
      <c r="C174" s="17" t="s">
        <v>454</v>
      </c>
      <c r="D174" s="17" t="s">
        <v>453</v>
      </c>
      <c r="E174" s="18">
        <v>1</v>
      </c>
      <c r="F174" s="17">
        <v>0</v>
      </c>
      <c r="G174" s="17">
        <v>0</v>
      </c>
      <c r="H174" s="17">
        <v>1</v>
      </c>
      <c r="I174" s="17"/>
      <c r="J174" s="17"/>
      <c r="K174" s="19">
        <f>I174-J174</f>
        <v>0</v>
      </c>
      <c r="L174" s="17">
        <v>1</v>
      </c>
      <c r="M174" s="17">
        <v>1</v>
      </c>
      <c r="N174" s="20">
        <f t="shared" si="25"/>
        <v>1</v>
      </c>
      <c r="O174" s="20">
        <f t="shared" si="25"/>
        <v>1</v>
      </c>
      <c r="P174" s="9">
        <f t="shared" si="20"/>
        <v>0</v>
      </c>
    </row>
    <row r="175" spans="1:17" ht="12.6" hidden="1" customHeight="1" x14ac:dyDescent="0.25">
      <c r="A175" s="17" t="s">
        <v>407</v>
      </c>
      <c r="B175" s="17" t="s">
        <v>455</v>
      </c>
      <c r="C175" s="17" t="s">
        <v>456</v>
      </c>
      <c r="D175" s="17" t="s">
        <v>457</v>
      </c>
      <c r="E175" s="18">
        <v>1</v>
      </c>
      <c r="F175" s="17">
        <v>0</v>
      </c>
      <c r="G175" s="17">
        <v>0</v>
      </c>
      <c r="H175" s="17">
        <v>1</v>
      </c>
      <c r="I175" s="17"/>
      <c r="J175" s="17"/>
      <c r="K175" s="19">
        <f>I175-J175</f>
        <v>0</v>
      </c>
      <c r="L175" s="17">
        <v>1</v>
      </c>
      <c r="M175" s="17">
        <v>1</v>
      </c>
      <c r="N175" s="20">
        <f t="shared" si="25"/>
        <v>1</v>
      </c>
      <c r="O175" s="20">
        <f t="shared" si="25"/>
        <v>1</v>
      </c>
      <c r="P175" s="9">
        <f t="shared" si="20"/>
        <v>0</v>
      </c>
    </row>
    <row r="176" spans="1:17" ht="12.6" hidden="1" customHeight="1" x14ac:dyDescent="0.25">
      <c r="A176" s="17" t="s">
        <v>407</v>
      </c>
      <c r="B176" s="17" t="s">
        <v>458</v>
      </c>
      <c r="C176" s="17" t="s">
        <v>458</v>
      </c>
      <c r="D176" s="17" t="s">
        <v>459</v>
      </c>
      <c r="E176" s="18">
        <v>3</v>
      </c>
      <c r="F176" s="17">
        <v>10</v>
      </c>
      <c r="G176" s="17">
        <v>39</v>
      </c>
      <c r="H176" s="17">
        <v>-7</v>
      </c>
      <c r="I176" s="17">
        <v>3</v>
      </c>
      <c r="J176" s="17">
        <v>3</v>
      </c>
      <c r="K176" s="19">
        <f t="shared" ref="K176:K179" si="28">I176-J176</f>
        <v>0</v>
      </c>
      <c r="L176" s="17"/>
      <c r="M176" s="17"/>
      <c r="N176" s="20">
        <f t="shared" si="25"/>
        <v>3</v>
      </c>
      <c r="O176" s="20">
        <f t="shared" si="25"/>
        <v>3</v>
      </c>
      <c r="P176" s="9">
        <f t="shared" si="20"/>
        <v>0</v>
      </c>
      <c r="Q176" s="24" t="s">
        <v>460</v>
      </c>
    </row>
    <row r="177" spans="1:18" ht="12.6" hidden="1" customHeight="1" x14ac:dyDescent="0.25">
      <c r="A177" s="17" t="s">
        <v>407</v>
      </c>
      <c r="B177" s="17" t="s">
        <v>461</v>
      </c>
      <c r="C177" s="17" t="s">
        <v>461</v>
      </c>
      <c r="D177" s="17" t="s">
        <v>462</v>
      </c>
      <c r="E177" s="18">
        <v>21</v>
      </c>
      <c r="F177" s="17">
        <v>0</v>
      </c>
      <c r="G177" s="17">
        <v>0</v>
      </c>
      <c r="H177" s="17">
        <v>21</v>
      </c>
      <c r="I177" s="17">
        <v>21</v>
      </c>
      <c r="J177" s="17">
        <v>21</v>
      </c>
      <c r="K177" s="19">
        <f t="shared" si="28"/>
        <v>0</v>
      </c>
      <c r="L177" s="17"/>
      <c r="M177" s="17"/>
      <c r="N177" s="20">
        <f t="shared" si="25"/>
        <v>21</v>
      </c>
      <c r="O177" s="20">
        <f t="shared" si="25"/>
        <v>21</v>
      </c>
      <c r="P177" s="9">
        <f t="shared" si="20"/>
        <v>0</v>
      </c>
    </row>
    <row r="178" spans="1:18" ht="12.6" customHeight="1" x14ac:dyDescent="0.25">
      <c r="A178" s="17" t="s">
        <v>407</v>
      </c>
      <c r="B178" s="17" t="s">
        <v>463</v>
      </c>
      <c r="C178" s="17" t="s">
        <v>463</v>
      </c>
      <c r="D178" s="17" t="s">
        <v>464</v>
      </c>
      <c r="E178" s="18">
        <v>264</v>
      </c>
      <c r="F178" s="17">
        <v>20</v>
      </c>
      <c r="G178" s="17">
        <v>0</v>
      </c>
      <c r="H178" s="17">
        <v>244</v>
      </c>
      <c r="I178" s="17">
        <v>37</v>
      </c>
      <c r="J178" s="17">
        <v>37</v>
      </c>
      <c r="K178" s="19">
        <f t="shared" si="28"/>
        <v>0</v>
      </c>
      <c r="L178" s="17">
        <v>230</v>
      </c>
      <c r="M178" s="17">
        <v>230</v>
      </c>
      <c r="N178" s="20">
        <f t="shared" si="25"/>
        <v>267</v>
      </c>
      <c r="O178" s="20">
        <f t="shared" si="25"/>
        <v>267</v>
      </c>
      <c r="P178" s="9">
        <f t="shared" si="20"/>
        <v>-3</v>
      </c>
      <c r="Q178" s="25" t="s">
        <v>339</v>
      </c>
      <c r="R178" s="24" t="s">
        <v>465</v>
      </c>
    </row>
    <row r="179" spans="1:18" ht="12.6" customHeight="1" x14ac:dyDescent="0.25">
      <c r="A179" s="17" t="s">
        <v>407</v>
      </c>
      <c r="B179" s="17" t="s">
        <v>466</v>
      </c>
      <c r="C179" s="17" t="s">
        <v>466</v>
      </c>
      <c r="D179" s="17" t="s">
        <v>467</v>
      </c>
      <c r="E179" s="18">
        <v>65</v>
      </c>
      <c r="F179" s="17">
        <v>0</v>
      </c>
      <c r="G179" s="17">
        <v>0</v>
      </c>
      <c r="H179" s="17">
        <v>65</v>
      </c>
      <c r="I179" s="17">
        <v>63</v>
      </c>
      <c r="J179" s="17">
        <v>63</v>
      </c>
      <c r="K179" s="19">
        <f t="shared" si="28"/>
        <v>0</v>
      </c>
      <c r="L179" s="17"/>
      <c r="M179" s="17"/>
      <c r="N179" s="20">
        <f t="shared" si="25"/>
        <v>63</v>
      </c>
      <c r="O179" s="20">
        <f t="shared" si="25"/>
        <v>63</v>
      </c>
      <c r="P179" s="9">
        <f t="shared" si="20"/>
        <v>2</v>
      </c>
      <c r="Q179" s="25" t="s">
        <v>339</v>
      </c>
      <c r="R179" s="26" t="s">
        <v>468</v>
      </c>
    </row>
    <row r="180" spans="1:18" ht="12.6" hidden="1" customHeight="1" x14ac:dyDescent="0.25">
      <c r="A180" s="17" t="s">
        <v>469</v>
      </c>
      <c r="B180" s="17" t="s">
        <v>470</v>
      </c>
      <c r="C180" s="17" t="s">
        <v>471</v>
      </c>
      <c r="D180" s="17" t="s">
        <v>472</v>
      </c>
      <c r="E180" s="18">
        <v>10</v>
      </c>
      <c r="F180" s="17">
        <v>0</v>
      </c>
      <c r="G180" s="17">
        <v>0</v>
      </c>
      <c r="H180" s="17">
        <v>10</v>
      </c>
      <c r="I180" s="17">
        <v>10</v>
      </c>
      <c r="J180" s="17">
        <v>10</v>
      </c>
      <c r="K180" s="19">
        <f>I180-J180</f>
        <v>0</v>
      </c>
      <c r="L180" s="17"/>
      <c r="M180" s="17"/>
      <c r="N180" s="20">
        <f t="shared" si="25"/>
        <v>10</v>
      </c>
      <c r="O180" s="20">
        <f t="shared" si="25"/>
        <v>10</v>
      </c>
      <c r="P180" s="9">
        <f t="shared" si="20"/>
        <v>0</v>
      </c>
    </row>
    <row r="181" spans="1:18" ht="12.6" customHeight="1" x14ac:dyDescent="0.25">
      <c r="A181" s="17" t="s">
        <v>469</v>
      </c>
      <c r="B181" s="17" t="s">
        <v>473</v>
      </c>
      <c r="C181" s="17" t="s">
        <v>473</v>
      </c>
      <c r="D181" s="17" t="s">
        <v>474</v>
      </c>
      <c r="E181" s="18">
        <v>23</v>
      </c>
      <c r="F181" s="17">
        <v>0</v>
      </c>
      <c r="G181" s="17">
        <v>0</v>
      </c>
      <c r="H181" s="17">
        <v>23</v>
      </c>
      <c r="I181" s="17">
        <v>22</v>
      </c>
      <c r="J181" s="17">
        <v>22</v>
      </c>
      <c r="K181" s="19">
        <f>I181-J181</f>
        <v>0</v>
      </c>
      <c r="L181" s="17"/>
      <c r="M181" s="17"/>
      <c r="N181" s="20">
        <f t="shared" si="25"/>
        <v>22</v>
      </c>
      <c r="O181" s="20">
        <f t="shared" si="25"/>
        <v>22</v>
      </c>
      <c r="P181" s="9">
        <f t="shared" si="20"/>
        <v>1</v>
      </c>
      <c r="Q181" s="25" t="s">
        <v>263</v>
      </c>
    </row>
    <row r="182" spans="1:18" ht="12.6" hidden="1" customHeight="1" x14ac:dyDescent="0.25">
      <c r="A182" s="17" t="s">
        <v>469</v>
      </c>
      <c r="B182" s="17" t="s">
        <v>475</v>
      </c>
      <c r="C182" s="17" t="s">
        <v>476</v>
      </c>
      <c r="D182" s="17" t="s">
        <v>477</v>
      </c>
      <c r="E182" s="18">
        <v>20</v>
      </c>
      <c r="F182" s="17">
        <v>0</v>
      </c>
      <c r="G182" s="17">
        <v>0</v>
      </c>
      <c r="H182" s="17">
        <v>20</v>
      </c>
      <c r="I182" s="17">
        <v>20</v>
      </c>
      <c r="J182" s="17">
        <v>20</v>
      </c>
      <c r="K182" s="19">
        <f>I182-J182</f>
        <v>0</v>
      </c>
      <c r="L182" s="17"/>
      <c r="M182" s="17"/>
      <c r="N182" s="20">
        <f>SUM(I182,L182)</f>
        <v>20</v>
      </c>
      <c r="O182" s="20">
        <f>SUM(J182,M182)</f>
        <v>20</v>
      </c>
      <c r="P182" s="9">
        <f t="shared" si="20"/>
        <v>0</v>
      </c>
    </row>
    <row r="183" spans="1:18" ht="12.6" customHeight="1" x14ac:dyDescent="0.25">
      <c r="I183" s="27">
        <f>SUM(I2:I182)</f>
        <v>3709.25</v>
      </c>
      <c r="J183" s="27">
        <f t="shared" ref="J183:M183" si="29">SUM(J2:J182)</f>
        <v>3709.25</v>
      </c>
      <c r="K183" s="27">
        <f t="shared" si="29"/>
        <v>0</v>
      </c>
      <c r="L183" s="27">
        <f t="shared" si="29"/>
        <v>1695</v>
      </c>
      <c r="M183" s="27">
        <f t="shared" si="29"/>
        <v>1695</v>
      </c>
      <c r="N183" s="28">
        <f t="shared" ref="N183:O183" si="30">SUM(I183,L183)</f>
        <v>5404.25</v>
      </c>
      <c r="O183" s="28">
        <f t="shared" si="30"/>
        <v>5404.25</v>
      </c>
      <c r="P183" s="9">
        <f t="shared" si="20"/>
        <v>-5404.25</v>
      </c>
    </row>
  </sheetData>
  <autoFilter ref="A2:FQ183" xr:uid="{55392E8F-223D-4778-BA7F-AC16DDC60563}">
    <filterColumn colId="15">
      <filters>
        <filter val="1"/>
        <filter val="-1"/>
        <filter val="-12"/>
        <filter val="-12988"/>
        <filter val="13"/>
        <filter val="14"/>
        <filter val="-17.25"/>
        <filter val="-18382.25"/>
        <filter val="2"/>
        <filter val="3"/>
        <filter val="-3"/>
        <filter val="-32"/>
        <filter val="4"/>
        <filter val="5"/>
        <filter val="54"/>
        <filter val="-54"/>
        <filter val="-8"/>
        <filter val="9"/>
      </filters>
    </filterColumn>
  </autoFilter>
  <mergeCells count="11">
    <mergeCell ref="G1:G2"/>
    <mergeCell ref="H1:H2"/>
    <mergeCell ref="I1:K1"/>
    <mergeCell ref="L1:M1"/>
    <mergeCell ref="N1:O1"/>
    <mergeCell ref="A1:A2"/>
    <mergeCell ref="B1:B2"/>
    <mergeCell ref="C1:C2"/>
    <mergeCell ref="D1:D2"/>
    <mergeCell ref="E1:E2"/>
    <mergeCell ref="F1:F2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Jura</vt:lpstr>
      <vt:lpstr>Jura!Impression_des_titres</vt:lpstr>
      <vt:lpstr>Jura!Zone_d_impression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Ladrette</dc:creator>
  <cp:lastModifiedBy>Diane Ladrette</cp:lastModifiedBy>
  <dcterms:created xsi:type="dcterms:W3CDTF">2024-12-17T15:18:25Z</dcterms:created>
  <dcterms:modified xsi:type="dcterms:W3CDTF">2024-12-17T15:19:28Z</dcterms:modified>
</cp:coreProperties>
</file>