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xr:revisionPtr revIDLastSave="0" documentId="8_{CE6B1B4E-83B2-472B-B805-3E8B47BC5731}" xr6:coauthVersionLast="47" xr6:coauthVersionMax="47" xr10:uidLastSave="{00000000-0000-0000-0000-000000000000}"/>
  <bookViews>
    <workbookView xWindow="-108" yWindow="-108" windowWidth="23256" windowHeight="12456" xr2:uid="{A8807362-6E29-4E40-8C3F-106CA19B0DCF}"/>
  </bookViews>
  <sheets>
    <sheet name="soldes vacances et heur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H17" i="1"/>
  <c r="G17" i="1"/>
  <c r="F17" i="1" s="1"/>
  <c r="Q16" i="1"/>
  <c r="S16" i="1" s="1"/>
  <c r="O16" i="1"/>
  <c r="M16" i="1"/>
  <c r="K16" i="1"/>
  <c r="H16" i="1"/>
  <c r="M15" i="1"/>
  <c r="O15" i="1" s="1"/>
  <c r="Q15" i="1" s="1"/>
  <c r="S15" i="1" s="1"/>
  <c r="K15" i="1"/>
  <c r="H15" i="1"/>
  <c r="F15" i="1"/>
  <c r="K14" i="1"/>
  <c r="M14" i="1" s="1"/>
  <c r="O14" i="1" s="1"/>
  <c r="Q14" i="1" s="1"/>
  <c r="S14" i="1" s="1"/>
  <c r="H14" i="1"/>
  <c r="G14" i="1"/>
  <c r="F14" i="1" s="1"/>
  <c r="G9" i="1"/>
  <c r="I9" i="1" s="1"/>
  <c r="K9" i="1" s="1"/>
  <c r="V9" i="1" s="1"/>
  <c r="F8" i="1"/>
  <c r="G8" i="1" s="1"/>
  <c r="I8" i="1" s="1"/>
  <c r="K8" i="1" s="1"/>
  <c r="M8" i="1" s="1"/>
  <c r="O8" i="1" s="1"/>
  <c r="Q8" i="1" s="1"/>
  <c r="S8" i="1" s="1"/>
  <c r="V8" i="1" s="1"/>
  <c r="I7" i="1"/>
  <c r="K7" i="1" s="1"/>
  <c r="M7" i="1" s="1"/>
  <c r="O7" i="1" s="1"/>
  <c r="Q7" i="1" s="1"/>
  <c r="S7" i="1" s="1"/>
  <c r="V7" i="1" s="1"/>
  <c r="G7" i="1"/>
  <c r="G6" i="1"/>
  <c r="I6" i="1" s="1"/>
  <c r="K6" i="1" s="1"/>
  <c r="M6" i="1" s="1"/>
  <c r="O6" i="1" s="1"/>
  <c r="Q6" i="1" s="1"/>
  <c r="S6" i="1" s="1"/>
  <c r="V6" i="1" s="1"/>
  <c r="D6" i="1"/>
</calcChain>
</file>

<file path=xl/sharedStrings.xml><?xml version="1.0" encoding="utf-8"?>
<sst xmlns="http://schemas.openxmlformats.org/spreadsheetml/2006/main" count="46" uniqueCount="28">
  <si>
    <t>Promerka SA</t>
  </si>
  <si>
    <t>Vacances et heures 2024</t>
  </si>
  <si>
    <t>VACANCES</t>
  </si>
  <si>
    <t>Solde
31.12.2023</t>
  </si>
  <si>
    <t>Avoir
vacances
2024</t>
  </si>
  <si>
    <t>Vacances 
pris au 13.05.2024</t>
  </si>
  <si>
    <t>Solde
13.05.2024</t>
  </si>
  <si>
    <t>Vacances 
pris au 31.05.2024</t>
  </si>
  <si>
    <t>Solde
31.05.2024</t>
  </si>
  <si>
    <t>Vacances
pris au 30.06.2024</t>
  </si>
  <si>
    <t>Solde
30.06.2024</t>
  </si>
  <si>
    <t>Vacances
pris au 31.07.2024</t>
  </si>
  <si>
    <t>Solde
31.07.2024</t>
  </si>
  <si>
    <t>Vacances
pris au 31.08.2024</t>
  </si>
  <si>
    <t>Solde
31.08.2024</t>
  </si>
  <si>
    <t>Vacances
pris au 30.09.2024</t>
  </si>
  <si>
    <t>Solde
30.09.2024</t>
  </si>
  <si>
    <t>Vacances
pris au 31.10.2024</t>
  </si>
  <si>
    <t>Solde
31.10.2024</t>
  </si>
  <si>
    <t>Vacances 
prevues
justqu'au
-22.12.2024</t>
  </si>
  <si>
    <t>Fermature Promerka
23.12.2024
-03.01.2025</t>
  </si>
  <si>
    <t>Solde
04.01.2025</t>
  </si>
  <si>
    <t>Verónica Carballo</t>
  </si>
  <si>
    <t>Sandra Schmid</t>
  </si>
  <si>
    <t>Bilel Ben Arfa</t>
  </si>
  <si>
    <t>Anaïs Leguéret</t>
  </si>
  <si>
    <t>HEURES</t>
  </si>
  <si>
    <t>Difference heures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</si>
</sst>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/>
    <xf numFmtId="0" fontId="1" fillId="0" borderId="0" xfId="1" applyAlignment="1">
      <alignment horizontal="center" textRotation="90"/>
    </xf>
    <xf numFmtId="0" fontId="2" fillId="2" borderId="1" xfId="1" applyFont="1" applyFill="1" applyBorder="1"/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right" wrapText="1"/>
    </xf>
    <xf numFmtId="0" fontId="1" fillId="0" borderId="1" xfId="1" applyBorder="1" applyAlignment="1">
      <alignment horizontal="right" wrapText="1"/>
    </xf>
    <xf numFmtId="0" fontId="1" fillId="3" borderId="1" xfId="1" applyFill="1" applyBorder="1" applyAlignment="1">
      <alignment horizontal="right" wrapText="1"/>
    </xf>
    <xf numFmtId="0" fontId="3" fillId="0" borderId="1" xfId="1" applyFont="1" applyBorder="1" applyAlignment="1">
      <alignment horizontal="right" wrapText="1"/>
    </xf>
    <xf numFmtId="0" fontId="2" fillId="0" borderId="1" xfId="1" applyFont="1" applyBorder="1" applyAlignment="1">
      <alignment horizontal="right" wrapText="1"/>
    </xf>
    <xf numFmtId="0" fontId="1" fillId="0" borderId="1" xfId="1" applyBorder="1"/>
    <xf numFmtId="0" fontId="1" fillId="0" borderId="1" xfId="1" applyBorder="1" applyAlignment="1">
      <alignment horizontal="center"/>
    </xf>
    <xf numFmtId="0" fontId="2" fillId="0" borderId="1" xfId="1" applyFont="1" applyBorder="1"/>
    <xf numFmtId="1" fontId="2" fillId="0" borderId="1" xfId="1" applyNumberFormat="1" applyFont="1" applyBorder="1"/>
    <xf numFmtId="0" fontId="4" fillId="0" borderId="1" xfId="1" applyFont="1" applyBorder="1"/>
    <xf numFmtId="1" fontId="5" fillId="0" borderId="1" xfId="1" applyNumberFormat="1" applyFont="1" applyBorder="1"/>
    <xf numFmtId="1" fontId="4" fillId="0" borderId="1" xfId="1" applyNumberFormat="1" applyFont="1" applyBorder="1"/>
    <xf numFmtId="1" fontId="1" fillId="0" borderId="1" xfId="1" applyNumberFormat="1" applyBorder="1"/>
    <xf numFmtId="1" fontId="3" fillId="0" borderId="1" xfId="1" applyNumberFormat="1" applyFont="1" applyBorder="1"/>
    <xf numFmtId="0" fontId="1" fillId="0" borderId="0" xfId="1" applyAlignment="1">
      <alignment horizontal="center"/>
    </xf>
    <xf numFmtId="0" fontId="2" fillId="3" borderId="1" xfId="1" applyFont="1" applyFill="1" applyBorder="1" applyAlignment="1">
      <alignment horizontal="right" wrapText="1"/>
    </xf>
    <xf numFmtId="0" fontId="2" fillId="0" borderId="0" xfId="1" applyFont="1" applyAlignment="1">
      <alignment horizontal="right" wrapText="1"/>
    </xf>
    <xf numFmtId="2" fontId="2" fillId="0" borderId="1" xfId="1" applyNumberFormat="1" applyFont="1" applyBorder="1"/>
    <xf numFmtId="2" fontId="1" fillId="0" borderId="1" xfId="1" applyNumberFormat="1" applyBorder="1"/>
    <xf numFmtId="0" fontId="5" fillId="0" borderId="1" xfId="1" applyFont="1" applyBorder="1"/>
    <xf numFmtId="2" fontId="4" fillId="0" borderId="1" xfId="1" applyNumberFormat="1" applyFont="1" applyBorder="1"/>
    <xf numFmtId="2" fontId="2" fillId="0" borderId="0" xfId="1" applyNumberFormat="1" applyFont="1"/>
    <xf numFmtId="2" fontId="1" fillId="0" borderId="0" xfId="1" applyNumberFormat="1"/>
  </cellXfs>
  <cellStyles count="2">
    <cellStyle name="Normal" xfId="0" builtinId="0"/>
    <cellStyle name="Normal 46" xfId="1" xr:uid="{C1964436-81BE-458D-8407-7A6591ACC5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romerka\Mitarbeiter%20SA\Horaires%20et%20vacances\Horaires\Horaires%20de%20travail%20par%20collaborateur%202024%20a.xlsx" TargetMode="External"/><Relationship Id="rId1" Type="http://schemas.openxmlformats.org/officeDocument/2006/relationships/externalLinkPath" Target="file:///D:\Promerka\Mitarbeiter%20SA\Horaires%20et%20vacances\Horaires\Horaires%20de%20travail%20par%20collaborateur%202024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des vacances et heures"/>
      <sheetName val="Verónica"/>
      <sheetName val="Bilel"/>
      <sheetName val="Feuil1"/>
      <sheetName val="Anais"/>
      <sheetName val="Semina"/>
      <sheetName val="Bettina"/>
      <sheetName val="Diane"/>
      <sheetName val="INFOS"/>
      <sheetName val="Feuil2"/>
    </sheetNames>
    <sheetDataSet>
      <sheetData sheetId="0"/>
      <sheetData sheetId="1">
        <row r="19">
          <cell r="D19">
            <v>26.25</v>
          </cell>
        </row>
        <row r="36">
          <cell r="D36">
            <v>18.329999999999998</v>
          </cell>
        </row>
      </sheetData>
      <sheetData sheetId="2"/>
      <sheetData sheetId="3"/>
      <sheetData sheetId="4">
        <row r="32">
          <cell r="D32">
            <v>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3C20B-0F11-4258-A072-CF4B6922A05B}">
  <sheetPr>
    <pageSetUpPr fitToPage="1"/>
  </sheetPr>
  <dimension ref="A1:Y18"/>
  <sheetViews>
    <sheetView tabSelected="1" workbookViewId="0">
      <pane xSplit="2" ySplit="5" topLeftCell="O6" activePane="bottomRight" state="frozen"/>
      <selection pane="topRight" activeCell="C1" sqref="C1"/>
      <selection pane="bottomLeft" activeCell="A6" sqref="A6"/>
      <selection pane="bottomRight" activeCell="T13" sqref="T13"/>
    </sheetView>
  </sheetViews>
  <sheetFormatPr baseColWidth="10" defaultColWidth="12.21875" defaultRowHeight="14.4" outlineLevelCol="1" x14ac:dyDescent="0.3"/>
  <cols>
    <col min="1" max="1" width="20.21875" style="3" customWidth="1"/>
    <col min="2" max="2" width="1.6640625" style="22" customWidth="1"/>
    <col min="3" max="3" width="10.109375" style="1" customWidth="1"/>
    <col min="4" max="4" width="10.109375" style="3" customWidth="1"/>
    <col min="5" max="5" width="1.6640625" style="22" customWidth="1"/>
    <col min="6" max="6" width="11.6640625" style="3" hidden="1" customWidth="1"/>
    <col min="7" max="7" width="11.6640625" style="1" hidden="1" customWidth="1"/>
    <col min="8" max="8" width="11.6640625" style="3" hidden="1" customWidth="1" outlineLevel="1"/>
    <col min="9" max="9" width="11.6640625" style="1" hidden="1" customWidth="1" outlineLevel="1"/>
    <col min="10" max="10" width="11.6640625" style="3" hidden="1" customWidth="1" outlineLevel="1"/>
    <col min="11" max="13" width="11.6640625" style="1" hidden="1" customWidth="1" outlineLevel="1"/>
    <col min="14" max="14" width="11.6640625" style="3" hidden="1" customWidth="1" outlineLevel="1"/>
    <col min="15" max="15" width="11.6640625" style="1" customWidth="1" collapsed="1"/>
    <col min="16" max="19" width="11.6640625" style="1" customWidth="1"/>
    <col min="20" max="21" width="11.6640625" style="4" customWidth="1"/>
    <col min="22" max="22" width="11.6640625" style="1" customWidth="1"/>
    <col min="23" max="16384" width="12.21875" style="3"/>
  </cols>
  <sheetData>
    <row r="1" spans="1:25" x14ac:dyDescent="0.3">
      <c r="A1" s="1" t="s">
        <v>0</v>
      </c>
      <c r="B1" s="2"/>
      <c r="E1" s="2"/>
    </row>
    <row r="2" spans="1:25" x14ac:dyDescent="0.3">
      <c r="A2" s="3" t="s">
        <v>1</v>
      </c>
      <c r="B2" s="2"/>
      <c r="E2" s="2"/>
    </row>
    <row r="4" spans="1:25" x14ac:dyDescent="0.3">
      <c r="B4" s="5"/>
      <c r="E4" s="5"/>
    </row>
    <row r="5" spans="1:25" ht="57.6" x14ac:dyDescent="0.3">
      <c r="A5" s="6" t="s">
        <v>2</v>
      </c>
      <c r="B5" s="7"/>
      <c r="C5" s="8" t="s">
        <v>3</v>
      </c>
      <c r="D5" s="9" t="s">
        <v>4</v>
      </c>
      <c r="E5" s="7"/>
      <c r="F5" s="10" t="s">
        <v>5</v>
      </c>
      <c r="G5" s="8" t="s">
        <v>6</v>
      </c>
      <c r="H5" s="9" t="s">
        <v>7</v>
      </c>
      <c r="I5" s="8" t="s">
        <v>8</v>
      </c>
      <c r="J5" s="9" t="s">
        <v>9</v>
      </c>
      <c r="K5" s="8" t="s">
        <v>10</v>
      </c>
      <c r="L5" s="9" t="s">
        <v>11</v>
      </c>
      <c r="M5" s="8" t="s">
        <v>12</v>
      </c>
      <c r="N5" s="9" t="s">
        <v>13</v>
      </c>
      <c r="O5" s="8" t="s">
        <v>14</v>
      </c>
      <c r="P5" s="9" t="s">
        <v>15</v>
      </c>
      <c r="Q5" s="8" t="s">
        <v>16</v>
      </c>
      <c r="R5" s="9" t="s">
        <v>17</v>
      </c>
      <c r="S5" s="8" t="s">
        <v>18</v>
      </c>
      <c r="T5" s="11" t="s">
        <v>19</v>
      </c>
      <c r="U5" s="11" t="s">
        <v>20</v>
      </c>
      <c r="V5" s="12" t="s">
        <v>21</v>
      </c>
    </row>
    <row r="6" spans="1:25" ht="25.5" customHeight="1" x14ac:dyDescent="0.3">
      <c r="A6" s="13" t="s">
        <v>22</v>
      </c>
      <c r="B6" s="14"/>
      <c r="C6" s="15">
        <v>0</v>
      </c>
      <c r="D6" s="16">
        <f>[1]Verónica!D36</f>
        <v>18.329999999999998</v>
      </c>
      <c r="E6" s="14"/>
      <c r="F6" s="13">
        <v>0</v>
      </c>
      <c r="G6" s="16">
        <f>C6+D6-F6</f>
        <v>18.329999999999998</v>
      </c>
      <c r="H6" s="17">
        <v>1</v>
      </c>
      <c r="I6" s="18">
        <f>G6-H6</f>
        <v>17.329999999999998</v>
      </c>
      <c r="J6" s="19">
        <v>0</v>
      </c>
      <c r="K6" s="18">
        <f>I6-J6</f>
        <v>17.329999999999998</v>
      </c>
      <c r="L6" s="19">
        <v>3</v>
      </c>
      <c r="M6" s="18">
        <f>K6-L6</f>
        <v>14.329999999999998</v>
      </c>
      <c r="N6" s="19">
        <v>5</v>
      </c>
      <c r="O6" s="16">
        <f>M6-N6</f>
        <v>9.3299999999999983</v>
      </c>
      <c r="P6" s="20">
        <v>0</v>
      </c>
      <c r="Q6" s="16">
        <f>O6-P6</f>
        <v>9.3299999999999983</v>
      </c>
      <c r="R6" s="20">
        <v>5</v>
      </c>
      <c r="S6" s="16">
        <f>Q6-R6</f>
        <v>4.3299999999999983</v>
      </c>
      <c r="T6" s="20">
        <v>1</v>
      </c>
      <c r="U6" s="21">
        <v>7</v>
      </c>
      <c r="V6" s="18">
        <f>S6-T6-U6</f>
        <v>-3.6700000000000017</v>
      </c>
    </row>
    <row r="7" spans="1:25" ht="25.5" customHeight="1" x14ac:dyDescent="0.3">
      <c r="A7" s="13" t="s">
        <v>23</v>
      </c>
      <c r="B7" s="14"/>
      <c r="C7" s="15">
        <v>7</v>
      </c>
      <c r="D7" s="15">
        <v>20</v>
      </c>
      <c r="E7" s="14"/>
      <c r="F7" s="13">
        <v>8</v>
      </c>
      <c r="G7" s="15">
        <f>C7+D7-F7</f>
        <v>19</v>
      </c>
      <c r="H7" s="13">
        <v>2</v>
      </c>
      <c r="I7" s="18">
        <f>G7-H7</f>
        <v>17</v>
      </c>
      <c r="J7" s="20">
        <v>2</v>
      </c>
      <c r="K7" s="18">
        <f>I7-J7</f>
        <v>15</v>
      </c>
      <c r="L7" s="19">
        <v>4</v>
      </c>
      <c r="M7" s="18">
        <f>K7-L7</f>
        <v>11</v>
      </c>
      <c r="N7" s="19">
        <v>1</v>
      </c>
      <c r="O7" s="16">
        <f>M7-N7</f>
        <v>10</v>
      </c>
      <c r="P7" s="20">
        <v>2</v>
      </c>
      <c r="Q7" s="16">
        <f>O7-P7</f>
        <v>8</v>
      </c>
      <c r="R7" s="20">
        <v>0</v>
      </c>
      <c r="S7" s="16">
        <f t="shared" ref="S7:S8" si="0">Q7-R7</f>
        <v>8</v>
      </c>
      <c r="T7" s="20">
        <v>0</v>
      </c>
      <c r="U7" s="21">
        <v>7</v>
      </c>
      <c r="V7" s="18">
        <f>S7-T7-U7</f>
        <v>1</v>
      </c>
    </row>
    <row r="8" spans="1:25" ht="25.5" customHeight="1" x14ac:dyDescent="0.3">
      <c r="A8" s="13" t="s">
        <v>24</v>
      </c>
      <c r="B8" s="14"/>
      <c r="C8" s="16">
        <v>10</v>
      </c>
      <c r="D8" s="16">
        <v>20</v>
      </c>
      <c r="E8" s="14"/>
      <c r="F8" s="20">
        <f>3+12+3</f>
        <v>18</v>
      </c>
      <c r="G8" s="15">
        <f>C8+D8-F8</f>
        <v>12</v>
      </c>
      <c r="H8" s="13">
        <v>0</v>
      </c>
      <c r="I8" s="18">
        <f>G8-H8</f>
        <v>12</v>
      </c>
      <c r="J8" s="20">
        <v>0</v>
      </c>
      <c r="K8" s="18">
        <f>I8-J8</f>
        <v>12</v>
      </c>
      <c r="L8" s="19">
        <v>0</v>
      </c>
      <c r="M8" s="18">
        <f>K8-L8</f>
        <v>12</v>
      </c>
      <c r="N8" s="19">
        <v>1</v>
      </c>
      <c r="O8" s="16">
        <f>M8-N8</f>
        <v>11</v>
      </c>
      <c r="P8" s="20">
        <v>4</v>
      </c>
      <c r="Q8" s="16">
        <f>O8-P8</f>
        <v>7</v>
      </c>
      <c r="R8" s="20">
        <v>0</v>
      </c>
      <c r="S8" s="16">
        <f t="shared" si="0"/>
        <v>7</v>
      </c>
      <c r="T8" s="20">
        <v>0</v>
      </c>
      <c r="U8" s="21">
        <v>7</v>
      </c>
      <c r="V8" s="18">
        <f>S8-T8-U8</f>
        <v>0</v>
      </c>
    </row>
    <row r="9" spans="1:25" ht="25.5" hidden="1" customHeight="1" x14ac:dyDescent="0.3">
      <c r="A9" s="13" t="s">
        <v>25</v>
      </c>
      <c r="B9" s="14"/>
      <c r="C9" s="15">
        <v>0</v>
      </c>
      <c r="D9" s="16">
        <v>6.67</v>
      </c>
      <c r="E9" s="14"/>
      <c r="F9" s="13">
        <v>4</v>
      </c>
      <c r="G9" s="16">
        <f>C9+D9-F9</f>
        <v>2.67</v>
      </c>
      <c r="H9" s="13">
        <v>0</v>
      </c>
      <c r="I9" s="18">
        <f>G9-H9</f>
        <v>2.67</v>
      </c>
      <c r="J9" s="20">
        <v>0</v>
      </c>
      <c r="K9" s="18">
        <f t="shared" ref="K9" si="1">I9-J9</f>
        <v>2.67</v>
      </c>
      <c r="L9" s="18"/>
      <c r="M9" s="18"/>
      <c r="N9" s="19"/>
      <c r="O9" s="18"/>
      <c r="P9" s="18"/>
      <c r="Q9" s="18"/>
      <c r="R9" s="18"/>
      <c r="S9" s="18"/>
      <c r="T9" s="21">
        <v>3</v>
      </c>
      <c r="U9" s="21"/>
      <c r="V9" s="18">
        <f>K9-T9-U9</f>
        <v>-0.33000000000000007</v>
      </c>
    </row>
    <row r="12" spans="1:25" x14ac:dyDescent="0.3">
      <c r="T12" s="1"/>
      <c r="U12" s="1"/>
    </row>
    <row r="13" spans="1:25" ht="28.8" x14ac:dyDescent="0.3">
      <c r="A13" s="6" t="s">
        <v>26</v>
      </c>
      <c r="B13" s="7"/>
      <c r="C13" s="8" t="s">
        <v>3</v>
      </c>
      <c r="D13" s="13"/>
      <c r="E13" s="7"/>
      <c r="F13" s="10" t="s">
        <v>27</v>
      </c>
      <c r="G13" s="23" t="s">
        <v>6</v>
      </c>
      <c r="H13" s="10" t="s">
        <v>27</v>
      </c>
      <c r="I13" s="8" t="s">
        <v>8</v>
      </c>
      <c r="J13" s="10" t="s">
        <v>27</v>
      </c>
      <c r="K13" s="8" t="s">
        <v>10</v>
      </c>
      <c r="L13" s="10" t="s">
        <v>27</v>
      </c>
      <c r="M13" s="8" t="s">
        <v>12</v>
      </c>
      <c r="N13" s="10" t="s">
        <v>27</v>
      </c>
      <c r="O13" s="8" t="s">
        <v>14</v>
      </c>
      <c r="P13" s="10" t="s">
        <v>27</v>
      </c>
      <c r="Q13" s="8" t="s">
        <v>16</v>
      </c>
      <c r="R13" s="10" t="s">
        <v>27</v>
      </c>
      <c r="S13" s="8" t="s">
        <v>18</v>
      </c>
      <c r="T13" s="24"/>
      <c r="U13" s="24"/>
      <c r="V13" s="24"/>
    </row>
    <row r="14" spans="1:25" ht="25.5" customHeight="1" x14ac:dyDescent="0.3">
      <c r="A14" s="13" t="s">
        <v>22</v>
      </c>
      <c r="B14" s="14"/>
      <c r="C14" s="25">
        <v>0</v>
      </c>
      <c r="D14" s="13"/>
      <c r="E14" s="14"/>
      <c r="F14" s="26">
        <f>G14-C14</f>
        <v>26.25</v>
      </c>
      <c r="G14" s="25">
        <f>[1]Verónica!D19</f>
        <v>26.25</v>
      </c>
      <c r="H14" s="26">
        <f>I14-C14</f>
        <v>18.25</v>
      </c>
      <c r="I14" s="27">
        <v>18.25</v>
      </c>
      <c r="J14" s="28">
        <v>1.75</v>
      </c>
      <c r="K14" s="25">
        <f>I14+J14</f>
        <v>20</v>
      </c>
      <c r="L14" s="28">
        <v>0.5</v>
      </c>
      <c r="M14" s="25">
        <f>K14+L14</f>
        <v>20.5</v>
      </c>
      <c r="N14" s="28">
        <v>-2.5</v>
      </c>
      <c r="O14" s="25">
        <f>M14+N14</f>
        <v>18</v>
      </c>
      <c r="P14" s="26">
        <v>3.5</v>
      </c>
      <c r="Q14" s="25">
        <f>O14+P14</f>
        <v>21.5</v>
      </c>
      <c r="R14" s="26">
        <v>2.75</v>
      </c>
      <c r="S14" s="25">
        <f>Q14+R14</f>
        <v>24.25</v>
      </c>
      <c r="T14" s="29"/>
      <c r="U14" s="29"/>
      <c r="V14" s="29"/>
    </row>
    <row r="15" spans="1:25" ht="25.5" customHeight="1" x14ac:dyDescent="0.3">
      <c r="A15" s="13" t="s">
        <v>23</v>
      </c>
      <c r="B15" s="14"/>
      <c r="C15" s="25">
        <v>62.5</v>
      </c>
      <c r="D15" s="13"/>
      <c r="E15" s="14"/>
      <c r="F15" s="26">
        <f>G15-C15</f>
        <v>-1.25</v>
      </c>
      <c r="G15" s="25">
        <v>61.25</v>
      </c>
      <c r="H15" s="26">
        <f>I15-C15</f>
        <v>-5.25</v>
      </c>
      <c r="I15" s="15">
        <v>57.25</v>
      </c>
      <c r="J15" s="28">
        <v>-11.75</v>
      </c>
      <c r="K15" s="25">
        <f>I15+J15</f>
        <v>45.5</v>
      </c>
      <c r="L15" s="28">
        <v>-5.75</v>
      </c>
      <c r="M15" s="25">
        <f>K15+L15</f>
        <v>39.75</v>
      </c>
      <c r="N15" s="26">
        <v>-14.25</v>
      </c>
      <c r="O15" s="25">
        <f>M15+N15</f>
        <v>25.5</v>
      </c>
      <c r="P15" s="26">
        <v>-22.75</v>
      </c>
      <c r="Q15" s="25">
        <f>O15+P15</f>
        <v>2.75</v>
      </c>
      <c r="R15" s="26">
        <v>-21.25</v>
      </c>
      <c r="S15" s="25">
        <f>Q15+R15</f>
        <v>-18.5</v>
      </c>
      <c r="T15" s="1"/>
      <c r="U15" s="1"/>
      <c r="Y15" s="30"/>
    </row>
    <row r="16" spans="1:25" ht="25.5" customHeight="1" x14ac:dyDescent="0.3">
      <c r="A16" s="13" t="s">
        <v>24</v>
      </c>
      <c r="B16" s="14"/>
      <c r="C16" s="25">
        <v>-46</v>
      </c>
      <c r="D16" s="13"/>
      <c r="E16" s="14"/>
      <c r="F16" s="26"/>
      <c r="G16" s="25"/>
      <c r="H16" s="26">
        <f>I16-C16</f>
        <v>9.75</v>
      </c>
      <c r="I16" s="15">
        <v>-36.25</v>
      </c>
      <c r="J16" s="28">
        <v>6.25</v>
      </c>
      <c r="K16" s="25">
        <f>I16+J16</f>
        <v>-30</v>
      </c>
      <c r="L16" s="28">
        <v>17.25</v>
      </c>
      <c r="M16" s="25">
        <f>K16+L16</f>
        <v>-12.75</v>
      </c>
      <c r="N16" s="28">
        <v>-0.75</v>
      </c>
      <c r="O16" s="25">
        <f>M16+N16</f>
        <v>-13.5</v>
      </c>
      <c r="P16" s="26">
        <v>-4.5</v>
      </c>
      <c r="Q16" s="25">
        <f>O16+P16</f>
        <v>-18</v>
      </c>
      <c r="R16" s="26">
        <v>5.5</v>
      </c>
      <c r="S16" s="25">
        <f>Q16+R16</f>
        <v>-12.5</v>
      </c>
      <c r="T16" s="1"/>
      <c r="U16" s="1"/>
    </row>
    <row r="17" spans="1:22" ht="25.5" hidden="1" customHeight="1" x14ac:dyDescent="0.3">
      <c r="A17" s="13" t="s">
        <v>25</v>
      </c>
      <c r="B17" s="14"/>
      <c r="C17" s="25">
        <v>0</v>
      </c>
      <c r="D17" s="13"/>
      <c r="E17" s="14"/>
      <c r="F17" s="26">
        <f>G17-C17</f>
        <v>0</v>
      </c>
      <c r="G17" s="25">
        <f>[1]Anais!D32</f>
        <v>0</v>
      </c>
      <c r="H17" s="26">
        <f>I17-C17</f>
        <v>0</v>
      </c>
      <c r="I17" s="25">
        <v>0</v>
      </c>
      <c r="J17" s="28">
        <f t="shared" ref="J17" si="2">K17-I17</f>
        <v>0</v>
      </c>
      <c r="K17" s="25">
        <v>0</v>
      </c>
      <c r="L17" s="28"/>
      <c r="M17" s="25"/>
      <c r="N17" s="30"/>
      <c r="O17" s="29"/>
      <c r="P17" s="29"/>
      <c r="Q17" s="29"/>
      <c r="R17" s="29"/>
      <c r="S17" s="29"/>
      <c r="T17" s="29"/>
      <c r="U17" s="29"/>
      <c r="V17" s="29"/>
    </row>
    <row r="18" spans="1:22" x14ac:dyDescent="0.3">
      <c r="U18" s="1"/>
    </row>
  </sheetData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soldes vacances et heures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dcterms:created xsi:type="dcterms:W3CDTF">2024-11-24T12:30:21Z</dcterms:created>
  <dcterms:modified xsi:type="dcterms:W3CDTF">2024-11-24T12:31:07Z</dcterms:modified>
</cp:coreProperties>
</file>