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Promerka\Mitarbeiter SA\Horaires et vacances\Horaires\"/>
    </mc:Choice>
  </mc:AlternateContent>
  <xr:revisionPtr revIDLastSave="0" documentId="13_ncr:1_{93364EE2-7B8D-431E-AA01-C2A5114D8C39}" xr6:coauthVersionLast="45" xr6:coauthVersionMax="47" xr10:uidLastSave="{00000000-0000-0000-0000-000000000000}"/>
  <bookViews>
    <workbookView xWindow="-120" yWindow="-120" windowWidth="29040" windowHeight="15840" activeTab="2" xr2:uid="{ABB035DA-05DF-4062-88FE-CB66EB8202A8}"/>
  </bookViews>
  <sheets>
    <sheet name="Bilel" sheetId="1" r:id="rId1"/>
    <sheet name="Semina" sheetId="5" r:id="rId2"/>
    <sheet name="Bettina" sheetId="4" r:id="rId3"/>
    <sheet name="Diane" sheetId="6" r:id="rId4"/>
  </sheets>
  <definedNames>
    <definedName name="_xlnm.Print_Titles" localSheetId="2">Bettina!$2:$2</definedName>
    <definedName name="_xlnm.Print_Titles" localSheetId="3">Diane!$2:$2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5" l="1"/>
  <c r="F4" i="5"/>
  <c r="F7" i="5"/>
  <c r="F9" i="5"/>
  <c r="F10" i="5"/>
  <c r="F11" i="5"/>
  <c r="F12" i="5"/>
  <c r="F13" i="5"/>
  <c r="F14" i="5"/>
  <c r="F15" i="5"/>
  <c r="F6" i="5"/>
  <c r="D45" i="1" l="1"/>
  <c r="BZ32" i="6" l="1"/>
  <c r="BZ31" i="6"/>
  <c r="BZ30" i="6"/>
  <c r="BZ29" i="6"/>
  <c r="BZ25" i="6"/>
  <c r="BZ24" i="6"/>
  <c r="BZ23" i="6"/>
  <c r="BZ22" i="6"/>
  <c r="BZ21" i="6"/>
  <c r="BZ18" i="6"/>
  <c r="BZ17" i="6"/>
  <c r="BZ16" i="6"/>
  <c r="BZ15" i="6"/>
  <c r="BZ14" i="6"/>
  <c r="BZ11" i="6"/>
  <c r="BZ10" i="6"/>
  <c r="BZ9" i="6"/>
  <c r="BZ8" i="6"/>
  <c r="BZ7" i="6"/>
  <c r="BZ4" i="6"/>
  <c r="BN23" i="6"/>
  <c r="BT33" i="6"/>
  <c r="BT32" i="6"/>
  <c r="BT31" i="6"/>
  <c r="BT30" i="6"/>
  <c r="BT27" i="6"/>
  <c r="BT26" i="6"/>
  <c r="BT25" i="6"/>
  <c r="BT24" i="6"/>
  <c r="BT23" i="6"/>
  <c r="BT20" i="6"/>
  <c r="BT19" i="6"/>
  <c r="BT18" i="6"/>
  <c r="BT17" i="6"/>
  <c r="BT16" i="6"/>
  <c r="BT13" i="6"/>
  <c r="BT12" i="6"/>
  <c r="BT11" i="6"/>
  <c r="BT10" i="6"/>
  <c r="BT9" i="6"/>
  <c r="BT5" i="6"/>
  <c r="BT6" i="6"/>
  <c r="BT4" i="6"/>
  <c r="BN5" i="6"/>
  <c r="D45" i="5"/>
  <c r="D49" i="6"/>
  <c r="BZ31" i="4" l="1"/>
  <c r="BZ30" i="4"/>
  <c r="BZ29" i="4"/>
  <c r="BZ24" i="4"/>
  <c r="BZ23" i="4"/>
  <c r="BZ22" i="4"/>
  <c r="BZ21" i="4"/>
  <c r="BZ17" i="4"/>
  <c r="BZ16" i="4"/>
  <c r="BZ15" i="4"/>
  <c r="BZ14" i="4"/>
  <c r="BZ10" i="4"/>
  <c r="BZ9" i="4"/>
  <c r="BZ8" i="4"/>
  <c r="BZ7" i="4"/>
  <c r="BZ32" i="5"/>
  <c r="BZ31" i="5"/>
  <c r="BZ30" i="5"/>
  <c r="BZ29" i="5"/>
  <c r="BZ25" i="5"/>
  <c r="BZ24" i="5"/>
  <c r="BZ23" i="5"/>
  <c r="BZ22" i="5"/>
  <c r="BZ21" i="5"/>
  <c r="BZ18" i="5"/>
  <c r="BZ17" i="5"/>
  <c r="BZ16" i="5"/>
  <c r="BZ15" i="5"/>
  <c r="BZ14" i="5"/>
  <c r="BZ11" i="5"/>
  <c r="BZ10" i="5"/>
  <c r="BZ9" i="5"/>
  <c r="BZ8" i="5"/>
  <c r="BZ7" i="5"/>
  <c r="BZ4" i="5"/>
  <c r="BZ32" i="1"/>
  <c r="BZ31" i="1"/>
  <c r="BZ30" i="1"/>
  <c r="BZ29" i="1"/>
  <c r="BZ25" i="1"/>
  <c r="BZ24" i="1"/>
  <c r="BZ23" i="1"/>
  <c r="BZ22" i="1"/>
  <c r="BZ21" i="1"/>
  <c r="BZ18" i="1"/>
  <c r="BZ17" i="1"/>
  <c r="BZ16" i="1"/>
  <c r="BZ15" i="1"/>
  <c r="BZ14" i="1"/>
  <c r="BZ11" i="1"/>
  <c r="BZ10" i="1"/>
  <c r="BZ9" i="1"/>
  <c r="BZ8" i="1"/>
  <c r="BZ7" i="1"/>
  <c r="BZ4" i="1"/>
  <c r="BN12" i="1"/>
  <c r="BN34" i="6"/>
  <c r="BN33" i="6"/>
  <c r="BN30" i="6"/>
  <c r="BN29" i="6"/>
  <c r="BN28" i="6"/>
  <c r="BN27" i="6"/>
  <c r="BN26" i="6"/>
  <c r="BN22" i="6"/>
  <c r="BN21" i="6"/>
  <c r="BN20" i="6"/>
  <c r="BN19" i="6"/>
  <c r="BN16" i="6"/>
  <c r="BN15" i="6"/>
  <c r="BN14" i="6"/>
  <c r="BN13" i="6"/>
  <c r="BN12" i="6"/>
  <c r="BN6" i="6"/>
  <c r="BN7" i="6"/>
  <c r="BN8" i="6"/>
  <c r="BN9" i="6"/>
  <c r="BT33" i="4"/>
  <c r="BT32" i="4"/>
  <c r="BT31" i="4"/>
  <c r="BT26" i="4"/>
  <c r="BT25" i="4"/>
  <c r="BT24" i="4"/>
  <c r="BT23" i="4"/>
  <c r="BT19" i="4"/>
  <c r="BT18" i="4"/>
  <c r="BT17" i="4"/>
  <c r="BT16" i="4"/>
  <c r="BT12" i="4"/>
  <c r="BT11" i="4"/>
  <c r="BT10" i="4"/>
  <c r="BT9" i="4"/>
  <c r="BT5" i="4"/>
  <c r="BT4" i="4"/>
  <c r="BT33" i="5"/>
  <c r="BT32" i="5"/>
  <c r="BT31" i="5"/>
  <c r="BT30" i="5"/>
  <c r="BT27" i="5"/>
  <c r="BT26" i="5"/>
  <c r="BT25" i="5"/>
  <c r="BT24" i="5"/>
  <c r="BT23" i="5"/>
  <c r="BT20" i="5"/>
  <c r="BT19" i="5"/>
  <c r="BT18" i="5"/>
  <c r="BT17" i="5"/>
  <c r="BT16" i="5"/>
  <c r="BT13" i="5"/>
  <c r="BT12" i="5"/>
  <c r="BT11" i="5"/>
  <c r="BT10" i="5"/>
  <c r="BT9" i="5"/>
  <c r="BT6" i="5"/>
  <c r="BT5" i="5"/>
  <c r="BT4" i="5"/>
  <c r="BT33" i="1"/>
  <c r="BT32" i="1"/>
  <c r="BT31" i="1"/>
  <c r="BT30" i="1"/>
  <c r="BT27" i="1"/>
  <c r="BT26" i="1"/>
  <c r="BT25" i="1"/>
  <c r="BT24" i="1"/>
  <c r="BT23" i="1"/>
  <c r="BT20" i="1"/>
  <c r="BT19" i="1"/>
  <c r="BT18" i="1"/>
  <c r="BT17" i="1"/>
  <c r="BT16" i="1"/>
  <c r="BT13" i="1"/>
  <c r="BT12" i="1"/>
  <c r="BT11" i="1"/>
  <c r="BT10" i="1"/>
  <c r="BT9" i="1"/>
  <c r="BT6" i="1"/>
  <c r="BT5" i="1"/>
  <c r="BT4" i="1"/>
  <c r="BH7" i="6" l="1"/>
  <c r="BH32" i="6"/>
  <c r="BH31" i="6"/>
  <c r="BH30" i="6"/>
  <c r="BH29" i="6"/>
  <c r="BH28" i="6"/>
  <c r="BH25" i="6"/>
  <c r="BH24" i="6"/>
  <c r="BH23" i="6"/>
  <c r="BH22" i="6"/>
  <c r="BH18" i="6"/>
  <c r="BH17" i="6"/>
  <c r="BH16" i="6"/>
  <c r="BH15" i="6"/>
  <c r="BH14" i="6"/>
  <c r="BH11" i="6"/>
  <c r="BH10" i="6"/>
  <c r="BH9" i="6"/>
  <c r="BH8" i="6"/>
  <c r="BH4" i="6"/>
  <c r="BN33" i="4" l="1"/>
  <c r="BN29" i="4"/>
  <c r="BN28" i="4"/>
  <c r="BN27" i="4"/>
  <c r="BN26" i="4"/>
  <c r="BN22" i="4"/>
  <c r="BN21" i="4"/>
  <c r="BN20" i="4"/>
  <c r="BN19" i="4"/>
  <c r="BN15" i="4"/>
  <c r="BN14" i="4"/>
  <c r="BN13" i="4"/>
  <c r="BN12" i="4"/>
  <c r="BN8" i="4"/>
  <c r="BN7" i="4"/>
  <c r="BN6" i="4"/>
  <c r="BN5" i="4"/>
  <c r="BN34" i="1"/>
  <c r="BN33" i="1"/>
  <c r="BN30" i="1"/>
  <c r="BN29" i="1"/>
  <c r="BN28" i="1"/>
  <c r="BN27" i="1"/>
  <c r="BN26" i="1"/>
  <c r="BN23" i="1"/>
  <c r="BN22" i="1"/>
  <c r="BN21" i="1"/>
  <c r="BN20" i="1"/>
  <c r="BN19" i="1"/>
  <c r="BN16" i="1"/>
  <c r="BN15" i="1"/>
  <c r="BN14" i="1"/>
  <c r="BN13" i="1"/>
  <c r="BN9" i="1"/>
  <c r="BN8" i="1"/>
  <c r="BN7" i="1"/>
  <c r="BN6" i="1"/>
  <c r="BN5" i="1"/>
  <c r="BN34" i="5"/>
  <c r="BN33" i="5"/>
  <c r="BN30" i="5"/>
  <c r="BN28" i="5"/>
  <c r="BN27" i="5"/>
  <c r="BN26" i="5"/>
  <c r="BN23" i="5"/>
  <c r="BN22" i="5"/>
  <c r="BN21" i="5"/>
  <c r="BN20" i="5"/>
  <c r="BN19" i="5"/>
  <c r="BN16" i="5"/>
  <c r="BN15" i="5"/>
  <c r="BN14" i="5"/>
  <c r="BN13" i="5"/>
  <c r="BN12" i="5"/>
  <c r="BN9" i="5"/>
  <c r="BN8" i="5"/>
  <c r="BN7" i="5"/>
  <c r="BN6" i="5"/>
  <c r="BN5" i="5"/>
  <c r="BH31" i="4"/>
  <c r="BH30" i="4"/>
  <c r="BH29" i="4"/>
  <c r="BH28" i="4"/>
  <c r="BH24" i="4"/>
  <c r="BH23" i="4"/>
  <c r="BH22" i="4"/>
  <c r="BH17" i="4"/>
  <c r="BH16" i="4"/>
  <c r="BH15" i="4"/>
  <c r="BH14" i="4"/>
  <c r="BH10" i="4"/>
  <c r="BH9" i="4"/>
  <c r="BH8" i="4"/>
  <c r="BH7" i="4"/>
  <c r="BH32" i="5"/>
  <c r="BH31" i="5"/>
  <c r="BH30" i="5"/>
  <c r="BH29" i="5"/>
  <c r="BH28" i="5"/>
  <c r="BH25" i="5"/>
  <c r="BH24" i="5"/>
  <c r="BH23" i="5"/>
  <c r="BH22" i="5"/>
  <c r="BH18" i="5"/>
  <c r="BH17" i="5"/>
  <c r="BH16" i="5"/>
  <c r="BH15" i="5"/>
  <c r="BH14" i="5"/>
  <c r="BH11" i="5"/>
  <c r="BH10" i="5"/>
  <c r="BH9" i="5"/>
  <c r="BH8" i="5"/>
  <c r="BH7" i="5"/>
  <c r="BH4" i="5"/>
  <c r="BH32" i="1"/>
  <c r="BH31" i="1"/>
  <c r="BH30" i="1"/>
  <c r="BH29" i="1"/>
  <c r="BH28" i="1"/>
  <c r="BH25" i="1"/>
  <c r="BH24" i="1"/>
  <c r="BH23" i="1"/>
  <c r="BH22" i="1"/>
  <c r="BH18" i="1"/>
  <c r="BH17" i="1"/>
  <c r="BH16" i="1"/>
  <c r="BH15" i="1"/>
  <c r="BH14" i="1"/>
  <c r="BH11" i="1"/>
  <c r="BH10" i="1"/>
  <c r="BH9" i="1"/>
  <c r="BH8" i="1"/>
  <c r="BH7" i="1"/>
  <c r="BH4" i="1"/>
  <c r="AV34" i="6" l="1"/>
  <c r="AV31" i="6"/>
  <c r="AV30" i="6"/>
  <c r="AV29" i="6"/>
  <c r="AV28" i="6"/>
  <c r="AV27" i="6"/>
  <c r="AV24" i="6"/>
  <c r="AV23" i="6"/>
  <c r="AV22" i="6"/>
  <c r="AV21" i="6"/>
  <c r="AV20" i="6"/>
  <c r="AV17" i="6"/>
  <c r="AV16" i="6"/>
  <c r="AV15" i="6"/>
  <c r="AV14" i="6"/>
  <c r="AV13" i="6"/>
  <c r="AV10" i="6"/>
  <c r="AV9" i="6"/>
  <c r="AV8" i="6"/>
  <c r="AV7" i="6"/>
  <c r="AV6" i="6"/>
  <c r="AV28" i="1"/>
  <c r="BB34" i="4"/>
  <c r="BB33" i="4"/>
  <c r="BB32" i="4"/>
  <c r="BB31" i="4"/>
  <c r="BB27" i="4"/>
  <c r="BB26" i="4"/>
  <c r="BB25" i="4"/>
  <c r="BB24" i="4"/>
  <c r="BB20" i="4"/>
  <c r="BB19" i="4"/>
  <c r="BB18" i="4"/>
  <c r="BB17" i="4"/>
  <c r="BB13" i="4"/>
  <c r="BB12" i="4"/>
  <c r="BB11" i="4"/>
  <c r="BB10" i="4"/>
  <c r="BB6" i="4"/>
  <c r="BB5" i="4"/>
  <c r="BB34" i="5"/>
  <c r="BB33" i="5"/>
  <c r="BB32" i="5"/>
  <c r="BB31" i="5"/>
  <c r="BB28" i="5"/>
  <c r="BB27" i="5"/>
  <c r="BB26" i="5"/>
  <c r="BB25" i="5"/>
  <c r="BB24" i="5"/>
  <c r="BB21" i="5"/>
  <c r="BB20" i="5"/>
  <c r="BB19" i="5"/>
  <c r="BB18" i="5"/>
  <c r="BB17" i="5"/>
  <c r="BB14" i="5"/>
  <c r="BB13" i="5"/>
  <c r="BB12" i="5"/>
  <c r="BB11" i="5"/>
  <c r="BB10" i="5"/>
  <c r="BB7" i="5"/>
  <c r="BB6" i="5"/>
  <c r="BB5" i="5"/>
  <c r="BB34" i="1"/>
  <c r="BB33" i="1"/>
  <c r="BB32" i="1"/>
  <c r="BB31" i="1"/>
  <c r="BB28" i="1"/>
  <c r="BB27" i="1"/>
  <c r="BB26" i="1"/>
  <c r="BB25" i="1"/>
  <c r="BB24" i="1"/>
  <c r="BB21" i="1"/>
  <c r="BB20" i="1"/>
  <c r="BB19" i="1"/>
  <c r="BB18" i="1"/>
  <c r="BB17" i="1"/>
  <c r="BB14" i="1"/>
  <c r="BB13" i="1"/>
  <c r="BB12" i="1"/>
  <c r="BB11" i="1"/>
  <c r="BB10" i="1"/>
  <c r="BB7" i="1"/>
  <c r="BB6" i="1"/>
  <c r="BB5" i="1"/>
  <c r="AV34" i="5"/>
  <c r="AV31" i="5"/>
  <c r="AV30" i="5"/>
  <c r="AV29" i="5"/>
  <c r="AV28" i="5"/>
  <c r="AV27" i="5"/>
  <c r="AV24" i="5"/>
  <c r="AV23" i="5"/>
  <c r="AV22" i="5"/>
  <c r="AV21" i="5"/>
  <c r="AV20" i="5"/>
  <c r="AV17" i="5"/>
  <c r="AV16" i="5"/>
  <c r="AV15" i="5"/>
  <c r="AV14" i="5"/>
  <c r="AV13" i="5"/>
  <c r="AV10" i="5"/>
  <c r="AV9" i="5"/>
  <c r="AV8" i="5"/>
  <c r="AV7" i="5"/>
  <c r="AV6" i="5"/>
  <c r="AV34" i="1"/>
  <c r="AV31" i="1"/>
  <c r="AV30" i="1"/>
  <c r="AV29" i="1"/>
  <c r="AV27" i="1"/>
  <c r="AV24" i="1"/>
  <c r="AV23" i="1"/>
  <c r="AV22" i="1"/>
  <c r="AV21" i="1"/>
  <c r="AV20" i="1"/>
  <c r="AV17" i="1"/>
  <c r="AV16" i="1"/>
  <c r="AV15" i="1"/>
  <c r="AV14" i="1"/>
  <c r="AV13" i="1"/>
  <c r="AV10" i="1"/>
  <c r="AV9" i="1"/>
  <c r="AV8" i="1"/>
  <c r="AV7" i="1"/>
  <c r="AV6" i="1"/>
  <c r="AV34" i="4"/>
  <c r="AV30" i="4"/>
  <c r="AV29" i="4"/>
  <c r="AV28" i="4"/>
  <c r="AV27" i="4"/>
  <c r="AV23" i="4"/>
  <c r="AV22" i="4"/>
  <c r="AV21" i="4"/>
  <c r="AV20" i="4"/>
  <c r="AV16" i="4"/>
  <c r="AV15" i="4"/>
  <c r="AV14" i="4"/>
  <c r="AV13" i="4"/>
  <c r="AV9" i="4"/>
  <c r="AV8" i="4"/>
  <c r="AV7" i="4"/>
  <c r="AV6" i="4"/>
  <c r="AP4" i="6"/>
  <c r="AP33" i="6"/>
  <c r="AP32" i="6"/>
  <c r="AP31" i="6"/>
  <c r="AP30" i="6"/>
  <c r="AP29" i="6"/>
  <c r="AP26" i="6"/>
  <c r="AP25" i="6"/>
  <c r="AP24" i="6"/>
  <c r="AP23" i="6"/>
  <c r="AP22" i="6"/>
  <c r="AP19" i="6"/>
  <c r="AP18" i="6"/>
  <c r="AP17" i="6"/>
  <c r="AP16" i="6"/>
  <c r="AP15" i="6"/>
  <c r="AP12" i="6"/>
  <c r="AP11" i="6"/>
  <c r="AP10" i="6"/>
  <c r="AP9" i="6"/>
  <c r="AP8" i="6"/>
  <c r="AP5" i="6"/>
  <c r="AP32" i="4"/>
  <c r="AP31" i="4"/>
  <c r="AP30" i="4"/>
  <c r="AP29" i="4"/>
  <c r="AP25" i="4"/>
  <c r="AP24" i="4"/>
  <c r="AP23" i="4"/>
  <c r="AP22" i="4"/>
  <c r="AP18" i="4"/>
  <c r="AP17" i="4"/>
  <c r="AP16" i="4"/>
  <c r="AP15" i="4"/>
  <c r="AP11" i="4"/>
  <c r="AP10" i="4"/>
  <c r="AP9" i="4"/>
  <c r="AP8" i="4"/>
  <c r="AP4" i="4"/>
  <c r="AP33" i="5"/>
  <c r="AP32" i="5"/>
  <c r="AP31" i="5"/>
  <c r="AP30" i="5"/>
  <c r="AP29" i="5"/>
  <c r="AP26" i="5"/>
  <c r="AP25" i="5"/>
  <c r="AP24" i="5"/>
  <c r="AP23" i="5"/>
  <c r="AP22" i="5"/>
  <c r="AP19" i="5"/>
  <c r="AP18" i="5"/>
  <c r="AP17" i="5"/>
  <c r="AP16" i="5"/>
  <c r="AP15" i="5"/>
  <c r="AP12" i="5"/>
  <c r="AP11" i="5"/>
  <c r="AP10" i="5"/>
  <c r="AP9" i="5"/>
  <c r="AP8" i="5"/>
  <c r="AP5" i="5"/>
  <c r="AP4" i="5"/>
  <c r="AP33" i="1"/>
  <c r="AP32" i="1"/>
  <c r="AP31" i="1"/>
  <c r="AP30" i="1"/>
  <c r="AP29" i="1"/>
  <c r="AP26" i="1"/>
  <c r="AP25" i="1"/>
  <c r="AP24" i="1"/>
  <c r="AP23" i="1"/>
  <c r="AP22" i="1"/>
  <c r="AP19" i="1"/>
  <c r="AP18" i="1"/>
  <c r="AP17" i="1"/>
  <c r="AP16" i="1"/>
  <c r="AP15" i="1"/>
  <c r="AP12" i="1"/>
  <c r="AP11" i="1"/>
  <c r="AP10" i="1"/>
  <c r="AP9" i="1"/>
  <c r="AP8" i="1"/>
  <c r="AP5" i="1"/>
  <c r="AP4" i="1"/>
  <c r="AJ34" i="6"/>
  <c r="AJ33" i="6"/>
  <c r="AJ29" i="6"/>
  <c r="AJ28" i="6"/>
  <c r="AJ27" i="6"/>
  <c r="AJ26" i="6"/>
  <c r="AJ25" i="6"/>
  <c r="AJ22" i="6"/>
  <c r="AJ20" i="6"/>
  <c r="AJ19" i="6"/>
  <c r="AJ18" i="6"/>
  <c r="AJ15" i="6"/>
  <c r="AJ14" i="6"/>
  <c r="AJ13" i="6"/>
  <c r="AJ12" i="6"/>
  <c r="AJ11" i="6"/>
  <c r="AJ5" i="6"/>
  <c r="AJ6" i="6"/>
  <c r="AJ7" i="6"/>
  <c r="AJ8" i="6"/>
  <c r="AJ4" i="6"/>
  <c r="D9" i="1"/>
  <c r="AD27" i="6"/>
  <c r="AD31" i="6"/>
  <c r="AD30" i="6"/>
  <c r="AD29" i="6"/>
  <c r="AD28" i="6"/>
  <c r="AD24" i="6"/>
  <c r="AD23" i="6"/>
  <c r="AD22" i="6"/>
  <c r="AD21" i="6"/>
  <c r="AD20" i="6"/>
  <c r="AD17" i="6"/>
  <c r="AD16" i="6"/>
  <c r="AD15" i="6"/>
  <c r="AD14" i="6"/>
  <c r="AD7" i="6"/>
  <c r="AD8" i="6"/>
  <c r="AD9" i="6"/>
  <c r="AD6" i="6"/>
  <c r="AJ34" i="4" l="1"/>
  <c r="AJ33" i="4"/>
  <c r="AJ28" i="4"/>
  <c r="AJ27" i="4"/>
  <c r="AJ26" i="4"/>
  <c r="AJ25" i="4"/>
  <c r="AJ20" i="4"/>
  <c r="AJ19" i="4"/>
  <c r="AJ18" i="4"/>
  <c r="AJ14" i="4"/>
  <c r="AJ13" i="4"/>
  <c r="AJ12" i="4"/>
  <c r="AJ11" i="4"/>
  <c r="AJ7" i="4"/>
  <c r="AJ6" i="4"/>
  <c r="AJ5" i="4"/>
  <c r="AJ4" i="4"/>
  <c r="AJ34" i="5"/>
  <c r="AJ33" i="5"/>
  <c r="AJ29" i="5"/>
  <c r="AJ28" i="5"/>
  <c r="AJ27" i="5"/>
  <c r="AJ26" i="5"/>
  <c r="AJ25" i="5"/>
  <c r="AJ22" i="5"/>
  <c r="AJ20" i="5"/>
  <c r="AJ19" i="5"/>
  <c r="AJ18" i="5"/>
  <c r="AJ15" i="5"/>
  <c r="AJ14" i="5"/>
  <c r="AJ13" i="5"/>
  <c r="AJ12" i="5"/>
  <c r="AJ11" i="5"/>
  <c r="AJ8" i="5"/>
  <c r="AJ7" i="5"/>
  <c r="AJ6" i="5"/>
  <c r="AJ5" i="5"/>
  <c r="AJ4" i="5"/>
  <c r="AJ34" i="1"/>
  <c r="AJ33" i="1"/>
  <c r="AJ29" i="1"/>
  <c r="AJ28" i="1"/>
  <c r="AJ27" i="1"/>
  <c r="AJ26" i="1"/>
  <c r="AJ25" i="1"/>
  <c r="AJ22" i="1"/>
  <c r="AJ20" i="1"/>
  <c r="AJ19" i="1"/>
  <c r="AJ18" i="1"/>
  <c r="AJ15" i="1"/>
  <c r="AJ14" i="1"/>
  <c r="AJ13" i="1"/>
  <c r="AJ12" i="1"/>
  <c r="AJ11" i="1"/>
  <c r="AJ8" i="1"/>
  <c r="AJ7" i="1"/>
  <c r="AJ6" i="1"/>
  <c r="AJ5" i="1"/>
  <c r="AJ4" i="1"/>
  <c r="X34" i="6"/>
  <c r="X33" i="6"/>
  <c r="X32" i="6"/>
  <c r="X31" i="6"/>
  <c r="X30" i="6"/>
  <c r="X27" i="6"/>
  <c r="X26" i="6"/>
  <c r="X25" i="6"/>
  <c r="X24" i="6"/>
  <c r="X23" i="6"/>
  <c r="X20" i="6"/>
  <c r="X19" i="6"/>
  <c r="X18" i="6"/>
  <c r="X17" i="6"/>
  <c r="X16" i="6"/>
  <c r="X13" i="6"/>
  <c r="X12" i="6"/>
  <c r="X11" i="6"/>
  <c r="X10" i="6"/>
  <c r="X9" i="6"/>
  <c r="X6" i="6"/>
  <c r="X5" i="6"/>
  <c r="X4" i="6"/>
  <c r="AD31" i="5"/>
  <c r="AD30" i="5"/>
  <c r="AD29" i="5"/>
  <c r="AD28" i="5"/>
  <c r="AD27" i="5"/>
  <c r="AD24" i="5"/>
  <c r="AD23" i="5"/>
  <c r="AD22" i="5"/>
  <c r="AD21" i="5"/>
  <c r="AD20" i="5"/>
  <c r="AD17" i="5"/>
  <c r="AD16" i="5"/>
  <c r="AD15" i="5"/>
  <c r="AD14" i="5"/>
  <c r="AD13" i="5"/>
  <c r="AD10" i="5"/>
  <c r="AD9" i="5"/>
  <c r="AD8" i="5"/>
  <c r="AD7" i="5"/>
  <c r="AD6" i="5"/>
  <c r="AD31" i="1"/>
  <c r="AD30" i="1"/>
  <c r="AD29" i="1"/>
  <c r="AD28" i="1"/>
  <c r="AD27" i="1"/>
  <c r="AD24" i="1"/>
  <c r="AD23" i="1"/>
  <c r="AD22" i="1"/>
  <c r="AD21" i="1"/>
  <c r="AD20" i="1"/>
  <c r="AD17" i="1"/>
  <c r="AD16" i="1"/>
  <c r="AD15" i="1"/>
  <c r="AD14" i="1"/>
  <c r="AD8" i="1"/>
  <c r="AD7" i="1"/>
  <c r="AD6" i="1"/>
  <c r="AD31" i="4"/>
  <c r="AD30" i="4"/>
  <c r="AD29" i="4"/>
  <c r="AD28" i="4"/>
  <c r="AD27" i="4"/>
  <c r="AD23" i="4"/>
  <c r="AD22" i="4"/>
  <c r="AD21" i="4"/>
  <c r="AD20" i="4"/>
  <c r="AD9" i="4"/>
  <c r="AD8" i="4"/>
  <c r="AD7" i="4"/>
  <c r="AD6" i="4"/>
  <c r="X33" i="4"/>
  <c r="X32" i="4"/>
  <c r="X31" i="4"/>
  <c r="X30" i="4"/>
  <c r="X26" i="4"/>
  <c r="X25" i="4"/>
  <c r="X24" i="4"/>
  <c r="X19" i="4"/>
  <c r="X18" i="4"/>
  <c r="X17" i="4"/>
  <c r="X16" i="4"/>
  <c r="X12" i="4"/>
  <c r="X11" i="4"/>
  <c r="X10" i="4"/>
  <c r="X9" i="4"/>
  <c r="X5" i="4"/>
  <c r="X4" i="4"/>
  <c r="X34" i="5"/>
  <c r="X33" i="5"/>
  <c r="X32" i="5"/>
  <c r="X31" i="5"/>
  <c r="X30" i="5"/>
  <c r="X27" i="5"/>
  <c r="X26" i="5"/>
  <c r="X25" i="5"/>
  <c r="X24" i="5"/>
  <c r="X23" i="5"/>
  <c r="X20" i="5"/>
  <c r="X19" i="5"/>
  <c r="X18" i="5"/>
  <c r="X17" i="5"/>
  <c r="X16" i="5"/>
  <c r="X13" i="5"/>
  <c r="X12" i="5"/>
  <c r="X11" i="5"/>
  <c r="X10" i="5"/>
  <c r="X9" i="5"/>
  <c r="X6" i="5"/>
  <c r="X5" i="5"/>
  <c r="X4" i="5"/>
  <c r="X34" i="1"/>
  <c r="X33" i="1"/>
  <c r="X32" i="1"/>
  <c r="X31" i="1"/>
  <c r="X30" i="1"/>
  <c r="X27" i="1"/>
  <c r="X26" i="1"/>
  <c r="X25" i="1"/>
  <c r="X24" i="1"/>
  <c r="X23" i="1"/>
  <c r="X20" i="1"/>
  <c r="X19" i="1"/>
  <c r="X18" i="1"/>
  <c r="X17" i="1"/>
  <c r="X16" i="1"/>
  <c r="X13" i="1"/>
  <c r="X12" i="1"/>
  <c r="X11" i="1"/>
  <c r="X10" i="1"/>
  <c r="X9" i="1"/>
  <c r="X6" i="1"/>
  <c r="X5" i="1"/>
  <c r="X4" i="1"/>
  <c r="L34" i="6" l="1"/>
  <c r="L33" i="6"/>
  <c r="L30" i="6"/>
  <c r="L29" i="6"/>
  <c r="L28" i="6"/>
  <c r="L27" i="6"/>
  <c r="L26" i="6"/>
  <c r="L23" i="6"/>
  <c r="L22" i="6"/>
  <c r="L21" i="6"/>
  <c r="L20" i="6"/>
  <c r="L19" i="6"/>
  <c r="L16" i="6"/>
  <c r="L15" i="6"/>
  <c r="L14" i="6"/>
  <c r="L13" i="6"/>
  <c r="L12" i="6"/>
  <c r="L9" i="6"/>
  <c r="L8" i="6"/>
  <c r="L7" i="6"/>
  <c r="L6" i="6"/>
  <c r="L5" i="6"/>
  <c r="L34" i="4"/>
  <c r="L33" i="4"/>
  <c r="L29" i="4"/>
  <c r="L28" i="4"/>
  <c r="L27" i="4"/>
  <c r="L26" i="4"/>
  <c r="L22" i="4"/>
  <c r="L21" i="4"/>
  <c r="L20" i="4"/>
  <c r="L19" i="4"/>
  <c r="L15" i="4"/>
  <c r="L14" i="4"/>
  <c r="L13" i="4"/>
  <c r="L12" i="4"/>
  <c r="L5" i="4"/>
  <c r="R31" i="4"/>
  <c r="R30" i="4"/>
  <c r="R26" i="4"/>
  <c r="R25" i="4"/>
  <c r="R24" i="4"/>
  <c r="R23" i="4"/>
  <c r="R19" i="4"/>
  <c r="R18" i="4"/>
  <c r="R17" i="4"/>
  <c r="R16" i="4"/>
  <c r="R12" i="4"/>
  <c r="R11" i="4"/>
  <c r="R10" i="4"/>
  <c r="R9" i="4"/>
  <c r="R5" i="4"/>
  <c r="R4" i="4"/>
  <c r="L34" i="5"/>
  <c r="L33" i="5"/>
  <c r="L30" i="5"/>
  <c r="L29" i="5"/>
  <c r="L28" i="5"/>
  <c r="L27" i="5"/>
  <c r="L26" i="5"/>
  <c r="L23" i="5"/>
  <c r="L22" i="5"/>
  <c r="L21" i="5"/>
  <c r="L20" i="5"/>
  <c r="L19" i="5"/>
  <c r="L16" i="5"/>
  <c r="L15" i="5"/>
  <c r="L14" i="5"/>
  <c r="L13" i="5"/>
  <c r="L12" i="5"/>
  <c r="L5" i="5"/>
  <c r="R31" i="5"/>
  <c r="R30" i="5"/>
  <c r="R27" i="5"/>
  <c r="R26" i="5"/>
  <c r="R25" i="5"/>
  <c r="R24" i="5"/>
  <c r="R23" i="5"/>
  <c r="R20" i="5"/>
  <c r="R19" i="5"/>
  <c r="R18" i="5"/>
  <c r="R17" i="5"/>
  <c r="R16" i="5"/>
  <c r="R13" i="5"/>
  <c r="R12" i="5"/>
  <c r="R11" i="5"/>
  <c r="R10" i="5"/>
  <c r="R9" i="5"/>
  <c r="R6" i="5"/>
  <c r="R5" i="5"/>
  <c r="R4" i="5"/>
  <c r="L34" i="1"/>
  <c r="L33" i="1"/>
  <c r="L30" i="1"/>
  <c r="L29" i="1"/>
  <c r="L28" i="1"/>
  <c r="L27" i="1"/>
  <c r="L26" i="1"/>
  <c r="L23" i="1"/>
  <c r="L22" i="1"/>
  <c r="L21" i="1"/>
  <c r="L20" i="1"/>
  <c r="L19" i="1"/>
  <c r="L16" i="1"/>
  <c r="L15" i="1"/>
  <c r="L14" i="1"/>
  <c r="L13" i="1"/>
  <c r="L12" i="1"/>
  <c r="L9" i="1"/>
  <c r="L8" i="1"/>
  <c r="L7" i="1"/>
  <c r="L6" i="1"/>
  <c r="L5" i="1"/>
  <c r="R31" i="1"/>
  <c r="R30" i="1"/>
  <c r="R27" i="1"/>
  <c r="R26" i="1"/>
  <c r="R25" i="1"/>
  <c r="R24" i="1"/>
  <c r="R23" i="1"/>
  <c r="R20" i="1"/>
  <c r="R19" i="1"/>
  <c r="R18" i="1"/>
  <c r="R17" i="1"/>
  <c r="R16" i="1"/>
  <c r="R13" i="1"/>
  <c r="R12" i="1"/>
  <c r="R11" i="1"/>
  <c r="R10" i="1"/>
  <c r="R9" i="1"/>
  <c r="R6" i="1"/>
  <c r="R5" i="1"/>
  <c r="R4" i="1"/>
  <c r="D6" i="6"/>
  <c r="D7" i="6"/>
  <c r="D8" i="6"/>
  <c r="D17" i="6" l="1"/>
  <c r="D17" i="1"/>
  <c r="D17" i="4"/>
  <c r="D16" i="1" l="1"/>
  <c r="D16" i="4"/>
  <c r="F16" i="4" s="1"/>
  <c r="D16" i="6"/>
  <c r="D15" i="4"/>
  <c r="F15" i="4" s="1"/>
  <c r="D15" i="6"/>
  <c r="D15" i="1"/>
  <c r="D14" i="6" l="1"/>
  <c r="D14" i="1" l="1"/>
  <c r="D14" i="4" l="1"/>
  <c r="F14" i="4" s="1"/>
  <c r="D13" i="6"/>
  <c r="D13" i="1"/>
  <c r="D13" i="4"/>
  <c r="F13" i="4" s="1"/>
  <c r="D12" i="6" l="1"/>
  <c r="D12" i="4"/>
  <c r="F12" i="4" s="1"/>
  <c r="D11" i="4"/>
  <c r="F11" i="4" s="1"/>
  <c r="D9" i="4"/>
  <c r="D12" i="1"/>
  <c r="D11" i="1"/>
  <c r="D11" i="6"/>
  <c r="D10" i="4" l="1"/>
  <c r="D10" i="1"/>
  <c r="D10" i="6"/>
  <c r="F10" i="4" l="1"/>
  <c r="D9" i="6"/>
  <c r="F9" i="4" l="1"/>
  <c r="D8" i="4"/>
  <c r="F8" i="4" s="1"/>
  <c r="D8" i="1"/>
  <c r="D19" i="6"/>
  <c r="D30" i="6" s="1"/>
  <c r="D7" i="1" l="1"/>
  <c r="D7" i="4"/>
  <c r="F7" i="4" s="1"/>
  <c r="D6" i="1" l="1"/>
  <c r="D19" i="1" s="1"/>
  <c r="D30" i="1" s="1"/>
  <c r="D6" i="4" l="1"/>
  <c r="D47" i="4"/>
  <c r="F17" i="4"/>
  <c r="D19" i="4" l="1"/>
  <c r="D35" i="4" s="1"/>
  <c r="F6" i="4"/>
  <c r="D7" i="5"/>
  <c r="D8" i="5"/>
  <c r="D9" i="5"/>
  <c r="F4" i="4" l="1"/>
  <c r="F4" i="1"/>
  <c r="F9" i="1"/>
  <c r="D17" i="5" l="1"/>
  <c r="F17" i="5" s="1"/>
  <c r="D16" i="5"/>
  <c r="F16" i="5" s="1"/>
  <c r="F19" i="5" s="1"/>
  <c r="D15" i="5"/>
  <c r="D14" i="5"/>
  <c r="D13" i="5"/>
  <c r="D12" i="5"/>
  <c r="D11" i="5"/>
  <c r="D10" i="5"/>
  <c r="D6" i="5"/>
  <c r="D19" i="5" l="1"/>
  <c r="D32" i="5" s="1"/>
  <c r="F11" i="1"/>
  <c r="F12" i="1"/>
  <c r="F13" i="1"/>
  <c r="F14" i="1"/>
  <c r="F15" i="1"/>
  <c r="F16" i="1"/>
  <c r="F17" i="1"/>
  <c r="F7" i="1"/>
  <c r="F8" i="1"/>
  <c r="F10" i="1"/>
  <c r="F6" i="1"/>
  <c r="F19" i="4" l="1"/>
  <c r="F19" i="1"/>
</calcChain>
</file>

<file path=xl/sharedStrings.xml><?xml version="1.0" encoding="utf-8"?>
<sst xmlns="http://schemas.openxmlformats.org/spreadsheetml/2006/main" count="922" uniqueCount="162">
  <si>
    <t>Bilel</t>
  </si>
  <si>
    <t>Avril</t>
  </si>
  <si>
    <t>Mai</t>
  </si>
  <si>
    <t>Juillet</t>
  </si>
  <si>
    <t>Soll</t>
  </si>
  <si>
    <t>Ist</t>
  </si>
  <si>
    <t>H SUP</t>
  </si>
  <si>
    <t>Jan</t>
  </si>
  <si>
    <t>Fev</t>
  </si>
  <si>
    <t>Mars</t>
  </si>
  <si>
    <t>June</t>
  </si>
  <si>
    <t>Aout</t>
  </si>
  <si>
    <t>Sept</t>
  </si>
  <si>
    <t>Oct</t>
  </si>
  <si>
    <t>Nov</t>
  </si>
  <si>
    <t>Dec</t>
  </si>
  <si>
    <t>H-Sup</t>
  </si>
  <si>
    <t>42h30 / 8h30 par jour</t>
  </si>
  <si>
    <t>Bettina</t>
  </si>
  <si>
    <t>21h15/5.3125 par jour lundi à jeudi (dès le 07.10.2019)</t>
  </si>
  <si>
    <t>Solde vacances</t>
  </si>
  <si>
    <t>SEMINA</t>
  </si>
  <si>
    <t>25h30/semaine (début contrat 04.01.2021)</t>
  </si>
  <si>
    <t>Vacances 2022</t>
  </si>
  <si>
    <t>Congé H-SUP</t>
  </si>
  <si>
    <t>H-SUP totales</t>
  </si>
  <si>
    <t>Diane</t>
  </si>
  <si>
    <t>21h15 par jour lundi à jeudi (dès le 01.04.2022)</t>
  </si>
  <si>
    <t>3 jours</t>
  </si>
  <si>
    <t>Diff. féries</t>
  </si>
  <si>
    <t>min</t>
  </si>
  <si>
    <t>Solde 2022</t>
  </si>
  <si>
    <t>Vacances 2023</t>
  </si>
  <si>
    <t>mins</t>
  </si>
  <si>
    <t>4 jours</t>
  </si>
  <si>
    <t>03-06.01.2023</t>
  </si>
  <si>
    <t>03-05.01.2023</t>
  </si>
  <si>
    <t>Mois:</t>
  </si>
  <si>
    <t>Février</t>
  </si>
  <si>
    <t>Date</t>
  </si>
  <si>
    <t>Heure arrivée</t>
  </si>
  <si>
    <t>Heure départ</t>
  </si>
  <si>
    <t>Pause</t>
  </si>
  <si>
    <t>Total</t>
  </si>
  <si>
    <t>Remarque</t>
  </si>
  <si>
    <t>Total:</t>
  </si>
  <si>
    <t>170h00</t>
  </si>
  <si>
    <t>Janvier</t>
  </si>
  <si>
    <t>187h00</t>
  </si>
  <si>
    <t>VACANCES</t>
  </si>
  <si>
    <t>102h00</t>
  </si>
  <si>
    <t>110h30</t>
  </si>
  <si>
    <t>85h00</t>
  </si>
  <si>
    <t>96h45</t>
  </si>
  <si>
    <t>FERIE</t>
  </si>
  <si>
    <t>93h30</t>
  </si>
  <si>
    <t>192h30</t>
  </si>
  <si>
    <t>CONGE H-SUP</t>
  </si>
  <si>
    <t>88h00</t>
  </si>
  <si>
    <t>9mins</t>
  </si>
  <si>
    <t>14h25</t>
  </si>
  <si>
    <t>21h25</t>
  </si>
  <si>
    <t>91h45</t>
  </si>
  <si>
    <t>85h45</t>
  </si>
  <si>
    <t>195h30</t>
  </si>
  <si>
    <t>119h00</t>
  </si>
  <si>
    <t>94h30</t>
  </si>
  <si>
    <t>82h00</t>
  </si>
  <si>
    <t>166h00</t>
  </si>
  <si>
    <t>Depart 12:09</t>
  </si>
  <si>
    <t>99h35</t>
  </si>
  <si>
    <t>0h09</t>
  </si>
  <si>
    <t>89h15</t>
  </si>
  <si>
    <t>déménagement</t>
  </si>
  <si>
    <t>68h30</t>
  </si>
  <si>
    <t>CONGE-DEM</t>
  </si>
  <si>
    <t>144h30</t>
  </si>
  <si>
    <t>97h45</t>
  </si>
  <si>
    <t>96h20</t>
  </si>
  <si>
    <t>1 jours</t>
  </si>
  <si>
    <t>7h00</t>
  </si>
  <si>
    <t>97h30</t>
  </si>
  <si>
    <t>11-14.04.2023</t>
  </si>
  <si>
    <t>3.35 jours</t>
  </si>
  <si>
    <t>119h10</t>
  </si>
  <si>
    <t>208h00</t>
  </si>
  <si>
    <t>178h30</t>
  </si>
  <si>
    <t>89h45</t>
  </si>
  <si>
    <t>65h00</t>
  </si>
  <si>
    <t>150h15</t>
  </si>
  <si>
    <t>100h40</t>
  </si>
  <si>
    <t>pont</t>
  </si>
  <si>
    <t>15-22.05.2023</t>
  </si>
  <si>
    <t>22-26.05.2023</t>
  </si>
  <si>
    <t>5.00 jours</t>
  </si>
  <si>
    <t>76h30</t>
  </si>
  <si>
    <t>71h15</t>
  </si>
  <si>
    <t>MALADE</t>
  </si>
  <si>
    <t>VACANCE</t>
  </si>
  <si>
    <t>26-30.06.2023</t>
  </si>
  <si>
    <t>86h05</t>
  </si>
  <si>
    <t>86h30</t>
  </si>
  <si>
    <t>109h15</t>
  </si>
  <si>
    <t>181h45</t>
  </si>
  <si>
    <t>Juin</t>
  </si>
  <si>
    <t>186h45</t>
  </si>
  <si>
    <t>87h45</t>
  </si>
  <si>
    <t>93h15</t>
  </si>
  <si>
    <t>03-14.07.2023</t>
  </si>
  <si>
    <t>92h00</t>
  </si>
  <si>
    <t>106h15</t>
  </si>
  <si>
    <t>Août</t>
  </si>
  <si>
    <t>114h45</t>
  </si>
  <si>
    <t>88h15</t>
  </si>
  <si>
    <t>105h00</t>
  </si>
  <si>
    <t>Pas de travail</t>
  </si>
  <si>
    <t>157h30</t>
  </si>
  <si>
    <t>89h05</t>
  </si>
  <si>
    <t>07-18.08.2023</t>
  </si>
  <si>
    <t>10.00 jours</t>
  </si>
  <si>
    <t>Septembre</t>
  </si>
  <si>
    <t>ACCIDENT</t>
  </si>
  <si>
    <t>78h00</t>
  </si>
  <si>
    <t>156h45</t>
  </si>
  <si>
    <t>112h30</t>
  </si>
  <si>
    <t>92h15</t>
  </si>
  <si>
    <t>CONGE</t>
  </si>
  <si>
    <t>Octobre</t>
  </si>
  <si>
    <t>HOME OFFICE</t>
  </si>
  <si>
    <t>100h25</t>
  </si>
  <si>
    <t>80h30</t>
  </si>
  <si>
    <t>163h30</t>
  </si>
  <si>
    <t>02-06.10.2023</t>
  </si>
  <si>
    <t>MALADIE</t>
  </si>
  <si>
    <t>Novembre</t>
  </si>
  <si>
    <t>87h30</t>
  </si>
  <si>
    <t>Pas travailé</t>
  </si>
  <si>
    <t>192h15</t>
  </si>
  <si>
    <t>07.-10.11.2023</t>
  </si>
  <si>
    <t>Décembre</t>
  </si>
  <si>
    <t>FERMATURE</t>
  </si>
  <si>
    <t>189h45</t>
  </si>
  <si>
    <t>26-29.12.2023</t>
  </si>
  <si>
    <t>91h15</t>
  </si>
  <si>
    <t>22-29.12.2023</t>
  </si>
  <si>
    <t>4h15</t>
  </si>
  <si>
    <t>Déchargement MADES</t>
  </si>
  <si>
    <t>168h30</t>
  </si>
  <si>
    <t>28-29.12.2023</t>
  </si>
  <si>
    <t>Jours féries pris</t>
  </si>
  <si>
    <t>- 37h30</t>
  </si>
  <si>
    <t>Jours féries (7x4h15)</t>
  </si>
  <si>
    <t>+ 29h45</t>
  </si>
  <si>
    <t>-   7h45</t>
  </si>
  <si>
    <t>1.49 jours (de 3.35)</t>
  </si>
  <si>
    <t>1.86 jours (de 3.35)</t>
  </si>
  <si>
    <t>Solde au 31.12.2023</t>
  </si>
  <si>
    <t>H-SUP</t>
  </si>
  <si>
    <t>Jours féries (7x5h17)</t>
  </si>
  <si>
    <t>+ 35h42</t>
  </si>
  <si>
    <t>- 29h45</t>
  </si>
  <si>
    <t>+  6h00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</si>
</sst>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100C]General"/>
    <numFmt numFmtId="165" formatCode="[$-100C]0.00"/>
    <numFmt numFmtId="166" formatCode="dd&quot;.&quot;mm&quot;.&quot;yyyy"/>
    <numFmt numFmtId="167" formatCode="[$sFr.-100C]&quot; &quot;#,##0.00;[Red][$sFr.-100C]&quot; -&quot;#,##0.00"/>
    <numFmt numFmtId="168" formatCode="mmm&quot;.&quot;yy"/>
    <numFmt numFmtId="169" formatCode="hh&quot;:&quot;mm"/>
    <numFmt numFmtId="170" formatCode="0&quot;h&quot;"/>
    <numFmt numFmtId="171" formatCode="[h]:mm;@"/>
  </numFmts>
  <fonts count="56" x14ac:knownFonts="1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6BA6"/>
        <bgColor rgb="FFDB6BA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50">
    <xf numFmtId="0" fontId="0" fillId="0" borderId="0"/>
    <xf numFmtId="164" fontId="34" fillId="0" borderId="0" applyBorder="0" applyProtection="0"/>
    <xf numFmtId="165" fontId="34" fillId="0" borderId="0" applyBorder="0" applyProtection="0"/>
    <xf numFmtId="165" fontId="39" fillId="0" borderId="0"/>
    <xf numFmtId="164" fontId="34" fillId="0" borderId="0" applyBorder="0" applyProtection="0"/>
    <xf numFmtId="0" fontId="40" fillId="0" borderId="0" applyNumberFormat="0" applyBorder="0" applyProtection="0">
      <alignment horizontal="center"/>
    </xf>
    <xf numFmtId="0" fontId="40" fillId="0" borderId="0" applyNumberFormat="0" applyBorder="0" applyProtection="0">
      <alignment horizontal="center" textRotation="90"/>
    </xf>
    <xf numFmtId="0" fontId="39" fillId="0" borderId="0"/>
    <xf numFmtId="0" fontId="39" fillId="0" borderId="0"/>
    <xf numFmtId="0" fontId="39" fillId="0" borderId="0"/>
    <xf numFmtId="0" fontId="39" fillId="0" borderId="0"/>
    <xf numFmtId="165" fontId="39" fillId="0" borderId="0"/>
    <xf numFmtId="165" fontId="39" fillId="0" borderId="0"/>
    <xf numFmtId="0" fontId="39" fillId="0" borderId="0"/>
    <xf numFmtId="165" fontId="39" fillId="0" borderId="0"/>
    <xf numFmtId="165" fontId="39" fillId="0" borderId="0"/>
    <xf numFmtId="165" fontId="39" fillId="0" borderId="0"/>
    <xf numFmtId="165" fontId="39" fillId="0" borderId="0"/>
    <xf numFmtId="165" fontId="39" fillId="0" borderId="0"/>
    <xf numFmtId="165" fontId="39" fillId="0" borderId="0"/>
    <xf numFmtId="165" fontId="39" fillId="0" borderId="0"/>
    <xf numFmtId="165" fontId="39" fillId="0" borderId="0"/>
    <xf numFmtId="165" fontId="39" fillId="0" borderId="0"/>
    <xf numFmtId="165" fontId="39" fillId="0" borderId="0"/>
    <xf numFmtId="9" fontId="39" fillId="0" borderId="0" applyFont="0" applyFill="0" applyBorder="0" applyAlignment="0" applyProtection="0"/>
    <xf numFmtId="0" fontId="41" fillId="0" borderId="0" applyNumberFormat="0" applyBorder="0" applyProtection="0"/>
    <xf numFmtId="167" fontId="41" fillId="0" borderId="0" applyBorder="0" applyProtection="0"/>
    <xf numFmtId="165" fontId="39" fillId="0" borderId="0"/>
    <xf numFmtId="0" fontId="29" fillId="0" borderId="0"/>
    <xf numFmtId="165" fontId="39" fillId="0" borderId="0"/>
    <xf numFmtId="165" fontId="39" fillId="0" borderId="0"/>
    <xf numFmtId="0" fontId="28" fillId="0" borderId="0"/>
    <xf numFmtId="165" fontId="39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6" fillId="0" borderId="0"/>
    <xf numFmtId="0" fontId="4" fillId="0" borderId="0"/>
    <xf numFmtId="0" fontId="3" fillId="0" borderId="0"/>
  </cellStyleXfs>
  <cellXfs count="415">
    <xf numFmtId="0" fontId="0" fillId="0" borderId="0" xfId="0"/>
    <xf numFmtId="0" fontId="33" fillId="0" borderId="0" xfId="0" applyFont="1" applyAlignment="1">
      <alignment horizontal="left" vertical="center"/>
    </xf>
    <xf numFmtId="0" fontId="35" fillId="0" borderId="0" xfId="0" applyFont="1"/>
    <xf numFmtId="0" fontId="36" fillId="0" borderId="0" xfId="0" applyFont="1"/>
    <xf numFmtId="2" fontId="35" fillId="2" borderId="0" xfId="0" applyNumberFormat="1" applyFont="1" applyFill="1"/>
    <xf numFmtId="166" fontId="31" fillId="0" borderId="0" xfId="0" applyNumberFormat="1" applyFont="1"/>
    <xf numFmtId="0" fontId="31" fillId="0" borderId="0" xfId="0" applyFont="1"/>
    <xf numFmtId="166" fontId="31" fillId="0" borderId="0" xfId="0" applyNumberFormat="1" applyFont="1" applyAlignment="1">
      <alignment horizontal="right"/>
    </xf>
    <xf numFmtId="0" fontId="32" fillId="0" borderId="0" xfId="0" applyFont="1"/>
    <xf numFmtId="0" fontId="35" fillId="0" borderId="0" xfId="0" applyFont="1" applyAlignment="1">
      <alignment horizontal="right"/>
    </xf>
    <xf numFmtId="0" fontId="35" fillId="0" borderId="0" xfId="0" applyFont="1" applyAlignment="1">
      <alignment vertical="center"/>
    </xf>
    <xf numFmtId="164" fontId="35" fillId="0" borderId="3" xfId="1" applyFont="1" applyBorder="1"/>
    <xf numFmtId="164" fontId="36" fillId="0" borderId="1" xfId="1" applyFont="1" applyBorder="1"/>
    <xf numFmtId="164" fontId="36" fillId="0" borderId="2" xfId="1" applyFont="1" applyBorder="1"/>
    <xf numFmtId="164" fontId="36" fillId="0" borderId="3" xfId="1" applyFont="1" applyBorder="1"/>
    <xf numFmtId="164" fontId="35" fillId="0" borderId="0" xfId="1" applyFont="1"/>
    <xf numFmtId="2" fontId="35" fillId="0" borderId="0" xfId="1" applyNumberFormat="1" applyFont="1"/>
    <xf numFmtId="164" fontId="35" fillId="0" borderId="5" xfId="1" applyFont="1" applyBorder="1"/>
    <xf numFmtId="2" fontId="35" fillId="0" borderId="6" xfId="1" applyNumberFormat="1" applyFont="1" applyBorder="1"/>
    <xf numFmtId="2" fontId="35" fillId="0" borderId="4" xfId="1" applyNumberFormat="1" applyFont="1" applyBorder="1"/>
    <xf numFmtId="164" fontId="35" fillId="0" borderId="7" xfId="1" applyFont="1" applyBorder="1"/>
    <xf numFmtId="2" fontId="37" fillId="0" borderId="4" xfId="1" applyNumberFormat="1" applyFont="1" applyBorder="1"/>
    <xf numFmtId="164" fontId="35" fillId="0" borderId="8" xfId="1" applyFont="1" applyBorder="1"/>
    <xf numFmtId="0" fontId="38" fillId="2" borderId="0" xfId="0" applyFont="1" applyFill="1"/>
    <xf numFmtId="164" fontId="35" fillId="0" borderId="10" xfId="1" applyFont="1" applyBorder="1"/>
    <xf numFmtId="2" fontId="35" fillId="0" borderId="0" xfId="0" applyNumberFormat="1" applyFont="1"/>
    <xf numFmtId="2" fontId="36" fillId="0" borderId="9" xfId="0" applyNumberFormat="1" applyFont="1" applyBorder="1"/>
    <xf numFmtId="14" fontId="36" fillId="0" borderId="0" xfId="0" applyNumberFormat="1" applyFont="1"/>
    <xf numFmtId="164" fontId="36" fillId="0" borderId="0" xfId="1" applyFont="1"/>
    <xf numFmtId="2" fontId="36" fillId="0" borderId="0" xfId="1" applyNumberFormat="1" applyFont="1"/>
    <xf numFmtId="14" fontId="35" fillId="0" borderId="0" xfId="2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164" fontId="31" fillId="0" borderId="0" xfId="1" applyFont="1" applyAlignment="1">
      <alignment horizontal="left"/>
    </xf>
    <xf numFmtId="164" fontId="35" fillId="0" borderId="0" xfId="1" applyFont="1" applyAlignment="1">
      <alignment horizontal="right"/>
    </xf>
    <xf numFmtId="2" fontId="31" fillId="0" borderId="0" xfId="0" applyNumberFormat="1" applyFont="1" applyAlignment="1">
      <alignment horizontal="left"/>
    </xf>
    <xf numFmtId="166" fontId="43" fillId="0" borderId="0" xfId="0" applyNumberFormat="1" applyFont="1"/>
    <xf numFmtId="0" fontId="43" fillId="0" borderId="0" xfId="0" applyFont="1"/>
    <xf numFmtId="166" fontId="44" fillId="0" borderId="0" xfId="0" applyNumberFormat="1" applyFont="1" applyAlignment="1">
      <alignment horizontal="right"/>
    </xf>
    <xf numFmtId="0" fontId="44" fillId="0" borderId="0" xfId="0" applyFont="1"/>
    <xf numFmtId="164" fontId="36" fillId="0" borderId="0" xfId="1" applyFont="1" applyBorder="1"/>
    <xf numFmtId="0" fontId="38" fillId="0" borderId="0" xfId="0" applyFont="1"/>
    <xf numFmtId="0" fontId="31" fillId="0" borderId="0" xfId="0" applyFont="1" applyAlignment="1">
      <alignment horizontal="right"/>
    </xf>
    <xf numFmtId="164" fontId="36" fillId="0" borderId="3" xfId="1" applyFont="1" applyBorder="1" applyAlignment="1">
      <alignment horizontal="right"/>
    </xf>
    <xf numFmtId="2" fontId="36" fillId="0" borderId="0" xfId="0" applyNumberFormat="1" applyFont="1"/>
    <xf numFmtId="164" fontId="35" fillId="0" borderId="0" xfId="1" applyFont="1" applyBorder="1"/>
    <xf numFmtId="2" fontId="42" fillId="0" borderId="0" xfId="0" applyNumberFormat="1" applyFont="1"/>
    <xf numFmtId="2" fontId="32" fillId="0" borderId="0" xfId="0" applyNumberFormat="1" applyFont="1"/>
    <xf numFmtId="2" fontId="36" fillId="0" borderId="0" xfId="1" applyNumberFormat="1" applyFont="1" applyBorder="1"/>
    <xf numFmtId="0" fontId="45" fillId="0" borderId="0" xfId="0" applyFont="1"/>
    <xf numFmtId="2" fontId="36" fillId="2" borderId="0" xfId="0" applyNumberFormat="1" applyFont="1" applyFill="1"/>
    <xf numFmtId="2" fontId="36" fillId="3" borderId="0" xfId="1" applyNumberFormat="1" applyFont="1" applyFill="1"/>
    <xf numFmtId="2" fontId="30" fillId="0" borderId="6" xfId="1" applyNumberFormat="1" applyFont="1" applyBorder="1"/>
    <xf numFmtId="2" fontId="30" fillId="0" borderId="4" xfId="1" applyNumberFormat="1" applyFont="1" applyBorder="1"/>
    <xf numFmtId="9" fontId="35" fillId="0" borderId="0" xfId="0" applyNumberFormat="1" applyFont="1" applyAlignment="1">
      <alignment horizontal="left" vertical="center"/>
    </xf>
    <xf numFmtId="164" fontId="31" fillId="0" borderId="0" xfId="1" applyFont="1" applyAlignment="1">
      <alignment horizontal="center"/>
    </xf>
    <xf numFmtId="2" fontId="27" fillId="0" borderId="6" xfId="1" applyNumberFormat="1" applyFont="1" applyBorder="1"/>
    <xf numFmtId="2" fontId="27" fillId="0" borderId="4" xfId="1" applyNumberFormat="1" applyFont="1" applyBorder="1"/>
    <xf numFmtId="2" fontId="32" fillId="3" borderId="0" xfId="0" applyNumberFormat="1" applyFont="1" applyFill="1"/>
    <xf numFmtId="164" fontId="35" fillId="0" borderId="0" xfId="1" applyFont="1" applyBorder="1" applyAlignment="1">
      <alignment horizontal="right"/>
    </xf>
    <xf numFmtId="2" fontId="35" fillId="3" borderId="0" xfId="1" applyNumberFormat="1" applyFont="1" applyFill="1"/>
    <xf numFmtId="2" fontId="36" fillId="0" borderId="0" xfId="0" applyNumberFormat="1" applyFont="1" applyAlignment="1">
      <alignment horizontal="center"/>
    </xf>
    <xf numFmtId="14" fontId="35" fillId="0" borderId="0" xfId="0" applyNumberFormat="1" applyFont="1"/>
    <xf numFmtId="2" fontId="25" fillId="0" borderId="4" xfId="1" applyNumberFormat="1" applyFont="1" applyBorder="1"/>
    <xf numFmtId="2" fontId="24" fillId="0" borderId="4" xfId="1" applyNumberFormat="1" applyFont="1" applyBorder="1"/>
    <xf numFmtId="2" fontId="38" fillId="2" borderId="0" xfId="0" applyNumberFormat="1" applyFont="1" applyFill="1"/>
    <xf numFmtId="14" fontId="35" fillId="0" borderId="0" xfId="0" applyNumberFormat="1" applyFont="1" applyAlignment="1">
      <alignment horizontal="right"/>
    </xf>
    <xf numFmtId="164" fontId="32" fillId="0" borderId="0" xfId="1" applyFont="1"/>
    <xf numFmtId="2" fontId="17" fillId="0" borderId="4" xfId="1" applyNumberFormat="1" applyFont="1" applyBorder="1"/>
    <xf numFmtId="0" fontId="46" fillId="0" borderId="0" xfId="0" applyFont="1"/>
    <xf numFmtId="164" fontId="46" fillId="0" borderId="0" xfId="1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0" borderId="0" xfId="0" applyFont="1"/>
    <xf numFmtId="166" fontId="26" fillId="0" borderId="0" xfId="0" applyNumberFormat="1" applyFont="1" applyAlignment="1">
      <alignment horizontal="right"/>
    </xf>
    <xf numFmtId="164" fontId="36" fillId="0" borderId="0" xfId="1" applyFont="1" applyBorder="1" applyAlignment="1">
      <alignment horizontal="right"/>
    </xf>
    <xf numFmtId="0" fontId="46" fillId="0" borderId="0" xfId="0" applyFont="1" applyAlignment="1">
      <alignment horizontal="right"/>
    </xf>
    <xf numFmtId="0" fontId="38" fillId="0" borderId="0" xfId="0" applyFont="1" applyAlignment="1">
      <alignment horizontal="right"/>
    </xf>
    <xf numFmtId="166" fontId="16" fillId="0" borderId="0" xfId="0" applyNumberFormat="1" applyFont="1" applyAlignment="1">
      <alignment horizontal="right"/>
    </xf>
    <xf numFmtId="168" fontId="51" fillId="4" borderId="11" xfId="3" applyNumberFormat="1" applyFont="1" applyFill="1" applyBorder="1" applyAlignment="1">
      <alignment horizontal="left"/>
    </xf>
    <xf numFmtId="168" fontId="52" fillId="4" borderId="12" xfId="3" applyNumberFormat="1" applyFont="1" applyFill="1" applyBorder="1"/>
    <xf numFmtId="168" fontId="52" fillId="4" borderId="13" xfId="3" applyNumberFormat="1" applyFont="1" applyFill="1" applyBorder="1" applyAlignment="1">
      <alignment horizontal="center"/>
    </xf>
    <xf numFmtId="168" fontId="52" fillId="4" borderId="14" xfId="3" applyNumberFormat="1" applyFont="1" applyFill="1" applyBorder="1" applyAlignment="1">
      <alignment horizontal="center"/>
    </xf>
    <xf numFmtId="165" fontId="36" fillId="4" borderId="15" xfId="2" applyFont="1" applyFill="1" applyBorder="1" applyAlignment="1">
      <alignment vertical="center"/>
    </xf>
    <xf numFmtId="165" fontId="36" fillId="5" borderId="16" xfId="2" applyFont="1" applyFill="1" applyBorder="1" applyAlignment="1">
      <alignment vertical="center"/>
    </xf>
    <xf numFmtId="165" fontId="36" fillId="6" borderId="16" xfId="2" applyFont="1" applyFill="1" applyBorder="1" applyAlignment="1">
      <alignment vertical="center"/>
    </xf>
    <xf numFmtId="165" fontId="36" fillId="7" borderId="16" xfId="2" applyFont="1" applyFill="1" applyBorder="1" applyAlignment="1">
      <alignment vertical="center"/>
    </xf>
    <xf numFmtId="165" fontId="36" fillId="4" borderId="17" xfId="2" applyFont="1" applyFill="1" applyBorder="1" applyAlignment="1">
      <alignment horizontal="center" vertical="center"/>
    </xf>
    <xf numFmtId="165" fontId="36" fillId="4" borderId="18" xfId="2" applyFont="1" applyFill="1" applyBorder="1" applyAlignment="1">
      <alignment horizontal="center" vertical="center"/>
    </xf>
    <xf numFmtId="14" fontId="35" fillId="0" borderId="19" xfId="2" applyNumberFormat="1" applyFont="1" applyBorder="1" applyAlignment="1">
      <alignment horizontal="left"/>
    </xf>
    <xf numFmtId="169" fontId="37" fillId="0" borderId="20" xfId="2" applyNumberFormat="1" applyFont="1" applyBorder="1" applyAlignment="1">
      <alignment horizontal="left"/>
    </xf>
    <xf numFmtId="169" fontId="35" fillId="0" borderId="20" xfId="2" applyNumberFormat="1" applyFont="1" applyBorder="1" applyAlignment="1">
      <alignment horizontal="left"/>
    </xf>
    <xf numFmtId="169" fontId="36" fillId="0" borderId="21" xfId="2" applyNumberFormat="1" applyFont="1" applyBorder="1" applyAlignment="1">
      <alignment horizontal="center"/>
    </xf>
    <xf numFmtId="169" fontId="35" fillId="0" borderId="22" xfId="2" applyNumberFormat="1" applyFont="1" applyBorder="1" applyAlignment="1">
      <alignment horizontal="right"/>
    </xf>
    <xf numFmtId="169" fontId="37" fillId="8" borderId="20" xfId="2" applyNumberFormat="1" applyFont="1" applyFill="1" applyBorder="1" applyAlignment="1">
      <alignment horizontal="left"/>
    </xf>
    <xf numFmtId="169" fontId="35" fillId="8" borderId="20" xfId="2" applyNumberFormat="1" applyFont="1" applyFill="1" applyBorder="1" applyAlignment="1">
      <alignment horizontal="left"/>
    </xf>
    <xf numFmtId="169" fontId="36" fillId="8" borderId="21" xfId="2" applyNumberFormat="1" applyFont="1" applyFill="1" applyBorder="1" applyAlignment="1">
      <alignment horizontal="center"/>
    </xf>
    <xf numFmtId="169" fontId="35" fillId="8" borderId="22" xfId="2" applyNumberFormat="1" applyFont="1" applyFill="1" applyBorder="1" applyAlignment="1">
      <alignment horizontal="right"/>
    </xf>
    <xf numFmtId="165" fontId="52" fillId="0" borderId="23" xfId="2" applyFont="1" applyBorder="1"/>
    <xf numFmtId="165" fontId="52" fillId="0" borderId="24" xfId="2" applyFont="1" applyBorder="1"/>
    <xf numFmtId="165" fontId="35" fillId="0" borderId="24" xfId="3" applyFont="1" applyBorder="1"/>
    <xf numFmtId="165" fontId="52" fillId="0" borderId="24" xfId="2" applyFont="1" applyBorder="1" applyAlignment="1">
      <alignment horizontal="right"/>
    </xf>
    <xf numFmtId="49" fontId="36" fillId="0" borderId="25" xfId="2" applyNumberFormat="1" applyFont="1" applyBorder="1" applyAlignment="1">
      <alignment horizontal="center"/>
    </xf>
    <xf numFmtId="169" fontId="35" fillId="3" borderId="22" xfId="2" applyNumberFormat="1" applyFont="1" applyFill="1" applyBorder="1" applyAlignment="1">
      <alignment horizontal="right"/>
    </xf>
    <xf numFmtId="169" fontId="37" fillId="0" borderId="26" xfId="2" applyNumberFormat="1" applyFont="1" applyBorder="1" applyAlignment="1">
      <alignment horizontal="left"/>
    </xf>
    <xf numFmtId="169" fontId="35" fillId="0" borderId="26" xfId="2" applyNumberFormat="1" applyFont="1" applyBorder="1" applyAlignment="1">
      <alignment horizontal="left"/>
    </xf>
    <xf numFmtId="169" fontId="31" fillId="0" borderId="20" xfId="2" applyNumberFormat="1" applyFont="1" applyBorder="1" applyAlignment="1">
      <alignment horizontal="left"/>
    </xf>
    <xf numFmtId="169" fontId="31" fillId="0" borderId="26" xfId="2" applyNumberFormat="1" applyFont="1" applyBorder="1" applyAlignment="1">
      <alignment horizontal="left"/>
    </xf>
    <xf numFmtId="168" fontId="51" fillId="4" borderId="11" xfId="3" applyNumberFormat="1" applyFont="1" applyFill="1" applyBorder="1" applyAlignment="1">
      <alignment horizontal="left"/>
    </xf>
    <xf numFmtId="168" fontId="52" fillId="4" borderId="12" xfId="3" applyNumberFormat="1" applyFont="1" applyFill="1" applyBorder="1"/>
    <xf numFmtId="168" fontId="52" fillId="4" borderId="13" xfId="3" applyNumberFormat="1" applyFont="1" applyFill="1" applyBorder="1" applyAlignment="1">
      <alignment horizontal="center"/>
    </xf>
    <xf numFmtId="168" fontId="52" fillId="4" borderId="14" xfId="3" applyNumberFormat="1" applyFont="1" applyFill="1" applyBorder="1" applyAlignment="1">
      <alignment horizontal="center"/>
    </xf>
    <xf numFmtId="165" fontId="36" fillId="4" borderId="15" xfId="2" applyFont="1" applyFill="1" applyBorder="1" applyAlignment="1">
      <alignment vertical="center"/>
    </xf>
    <xf numFmtId="165" fontId="36" fillId="5" borderId="16" xfId="2" applyFont="1" applyFill="1" applyBorder="1" applyAlignment="1">
      <alignment vertical="center"/>
    </xf>
    <xf numFmtId="165" fontId="36" fillId="6" borderId="16" xfId="2" applyFont="1" applyFill="1" applyBorder="1" applyAlignment="1">
      <alignment vertical="center"/>
    </xf>
    <xf numFmtId="165" fontId="36" fillId="7" borderId="16" xfId="2" applyFont="1" applyFill="1" applyBorder="1" applyAlignment="1">
      <alignment vertical="center"/>
    </xf>
    <xf numFmtId="165" fontId="36" fillId="4" borderId="17" xfId="2" applyFont="1" applyFill="1" applyBorder="1" applyAlignment="1">
      <alignment horizontal="center" vertical="center"/>
    </xf>
    <xf numFmtId="165" fontId="36" fillId="4" borderId="18" xfId="2" applyFont="1" applyFill="1" applyBorder="1" applyAlignment="1">
      <alignment horizontal="center" vertical="center"/>
    </xf>
    <xf numFmtId="14" fontId="35" fillId="0" borderId="19" xfId="2" applyNumberFormat="1" applyFont="1" applyBorder="1" applyAlignment="1">
      <alignment horizontal="left"/>
    </xf>
    <xf numFmtId="169" fontId="37" fillId="8" borderId="20" xfId="2" applyNumberFormat="1" applyFont="1" applyFill="1" applyBorder="1" applyAlignment="1">
      <alignment horizontal="left"/>
    </xf>
    <xf numFmtId="169" fontId="35" fillId="8" borderId="20" xfId="2" applyNumberFormat="1" applyFont="1" applyFill="1" applyBorder="1" applyAlignment="1">
      <alignment horizontal="left"/>
    </xf>
    <xf numFmtId="169" fontId="36" fillId="8" borderId="21" xfId="2" applyNumberFormat="1" applyFont="1" applyFill="1" applyBorder="1" applyAlignment="1">
      <alignment horizontal="center"/>
    </xf>
    <xf numFmtId="169" fontId="35" fillId="8" borderId="22" xfId="2" applyNumberFormat="1" applyFont="1" applyFill="1" applyBorder="1" applyAlignment="1">
      <alignment horizontal="right"/>
    </xf>
    <xf numFmtId="169" fontId="37" fillId="0" borderId="20" xfId="2" applyNumberFormat="1" applyFont="1" applyBorder="1" applyAlignment="1">
      <alignment horizontal="left"/>
    </xf>
    <xf numFmtId="169" fontId="35" fillId="0" borderId="20" xfId="2" applyNumberFormat="1" applyFont="1" applyBorder="1" applyAlignment="1">
      <alignment horizontal="left"/>
    </xf>
    <xf numFmtId="169" fontId="36" fillId="0" borderId="21" xfId="2" applyNumberFormat="1" applyFont="1" applyBorder="1" applyAlignment="1">
      <alignment horizontal="center"/>
    </xf>
    <xf numFmtId="169" fontId="35" fillId="3" borderId="22" xfId="2" applyNumberFormat="1" applyFont="1" applyFill="1" applyBorder="1" applyAlignment="1">
      <alignment horizontal="right"/>
    </xf>
    <xf numFmtId="169" fontId="35" fillId="0" borderId="22" xfId="2" applyNumberFormat="1" applyFont="1" applyBorder="1" applyAlignment="1">
      <alignment horizontal="right"/>
    </xf>
    <xf numFmtId="165" fontId="52" fillId="0" borderId="23" xfId="2" applyFont="1" applyBorder="1"/>
    <xf numFmtId="165" fontId="52" fillId="0" borderId="24" xfId="2" applyFont="1" applyBorder="1"/>
    <xf numFmtId="165" fontId="35" fillId="0" borderId="24" xfId="3" applyFont="1" applyBorder="1"/>
    <xf numFmtId="165" fontId="52" fillId="0" borderId="24" xfId="2" applyFont="1" applyBorder="1" applyAlignment="1">
      <alignment horizontal="right"/>
    </xf>
    <xf numFmtId="49" fontId="36" fillId="0" borderId="25" xfId="2" applyNumberFormat="1" applyFont="1" applyBorder="1" applyAlignment="1">
      <alignment horizontal="center"/>
    </xf>
    <xf numFmtId="170" fontId="36" fillId="0" borderId="27" xfId="2" applyNumberFormat="1" applyFont="1" applyBorder="1" applyAlignment="1">
      <alignment horizontal="center"/>
    </xf>
    <xf numFmtId="14" fontId="35" fillId="8" borderId="19" xfId="2" applyNumberFormat="1" applyFont="1" applyFill="1" applyBorder="1" applyAlignment="1">
      <alignment horizontal="left"/>
    </xf>
    <xf numFmtId="169" fontId="35" fillId="0" borderId="22" xfId="2" applyNumberFormat="1" applyFont="1" applyFill="1" applyBorder="1" applyAlignment="1">
      <alignment horizontal="right"/>
    </xf>
    <xf numFmtId="164" fontId="35" fillId="0" borderId="0" xfId="1" applyFont="1" applyFill="1" applyBorder="1"/>
    <xf numFmtId="169" fontId="31" fillId="0" borderId="22" xfId="2" applyNumberFormat="1" applyFont="1" applyBorder="1" applyAlignment="1">
      <alignment horizontal="right"/>
    </xf>
    <xf numFmtId="168" fontId="51" fillId="4" borderId="11" xfId="3" applyNumberFormat="1" applyFont="1" applyFill="1" applyBorder="1" applyAlignment="1">
      <alignment horizontal="left"/>
    </xf>
    <xf numFmtId="168" fontId="52" fillId="4" borderId="12" xfId="3" applyNumberFormat="1" applyFont="1" applyFill="1" applyBorder="1"/>
    <xf numFmtId="168" fontId="52" fillId="4" borderId="13" xfId="3" applyNumberFormat="1" applyFont="1" applyFill="1" applyBorder="1" applyAlignment="1">
      <alignment horizontal="center"/>
    </xf>
    <xf numFmtId="168" fontId="52" fillId="4" borderId="14" xfId="3" applyNumberFormat="1" applyFont="1" applyFill="1" applyBorder="1" applyAlignment="1">
      <alignment horizontal="center"/>
    </xf>
    <xf numFmtId="165" fontId="36" fillId="4" borderId="15" xfId="2" applyFont="1" applyFill="1" applyBorder="1" applyAlignment="1">
      <alignment vertical="center"/>
    </xf>
    <xf numFmtId="165" fontId="36" fillId="5" borderId="16" xfId="2" applyFont="1" applyFill="1" applyBorder="1" applyAlignment="1">
      <alignment vertical="center"/>
    </xf>
    <xf numFmtId="165" fontId="36" fillId="6" borderId="16" xfId="2" applyFont="1" applyFill="1" applyBorder="1" applyAlignment="1">
      <alignment vertical="center"/>
    </xf>
    <xf numFmtId="165" fontId="36" fillId="7" borderId="16" xfId="2" applyFont="1" applyFill="1" applyBorder="1" applyAlignment="1">
      <alignment vertical="center"/>
    </xf>
    <xf numFmtId="165" fontId="36" fillId="4" borderId="17" xfId="2" applyFont="1" applyFill="1" applyBorder="1" applyAlignment="1">
      <alignment horizontal="center" vertical="center"/>
    </xf>
    <xf numFmtId="165" fontId="36" fillId="4" borderId="18" xfId="2" applyFont="1" applyFill="1" applyBorder="1" applyAlignment="1">
      <alignment horizontal="center" vertical="center"/>
    </xf>
    <xf numFmtId="14" fontId="35" fillId="0" borderId="19" xfId="2" applyNumberFormat="1" applyFont="1" applyBorder="1" applyAlignment="1">
      <alignment horizontal="left"/>
    </xf>
    <xf numFmtId="169" fontId="37" fillId="0" borderId="20" xfId="2" applyNumberFormat="1" applyFont="1" applyBorder="1" applyAlignment="1">
      <alignment horizontal="left"/>
    </xf>
    <xf numFmtId="169" fontId="35" fillId="0" borderId="20" xfId="2" applyNumberFormat="1" applyFont="1" applyBorder="1" applyAlignment="1">
      <alignment horizontal="left"/>
    </xf>
    <xf numFmtId="169" fontId="36" fillId="0" borderId="21" xfId="2" applyNumberFormat="1" applyFont="1" applyBorder="1" applyAlignment="1">
      <alignment horizontal="center"/>
    </xf>
    <xf numFmtId="169" fontId="35" fillId="0" borderId="22" xfId="2" applyNumberFormat="1" applyFont="1" applyBorder="1" applyAlignment="1">
      <alignment horizontal="right"/>
    </xf>
    <xf numFmtId="169" fontId="37" fillId="8" borderId="20" xfId="2" applyNumberFormat="1" applyFont="1" applyFill="1" applyBorder="1" applyAlignment="1">
      <alignment horizontal="left"/>
    </xf>
    <xf numFmtId="169" fontId="35" fillId="8" borderId="20" xfId="2" applyNumberFormat="1" applyFont="1" applyFill="1" applyBorder="1" applyAlignment="1">
      <alignment horizontal="left"/>
    </xf>
    <xf numFmtId="169" fontId="36" fillId="8" borderId="21" xfId="2" applyNumberFormat="1" applyFont="1" applyFill="1" applyBorder="1" applyAlignment="1">
      <alignment horizontal="center"/>
    </xf>
    <xf numFmtId="169" fontId="35" fillId="8" borderId="22" xfId="2" applyNumberFormat="1" applyFont="1" applyFill="1" applyBorder="1" applyAlignment="1">
      <alignment horizontal="right"/>
    </xf>
    <xf numFmtId="165" fontId="52" fillId="0" borderId="23" xfId="2" applyFont="1" applyBorder="1"/>
    <xf numFmtId="165" fontId="52" fillId="0" borderId="24" xfId="2" applyFont="1" applyBorder="1"/>
    <xf numFmtId="165" fontId="35" fillId="0" borderId="24" xfId="3" applyFont="1" applyBorder="1"/>
    <xf numFmtId="165" fontId="52" fillId="0" borderId="24" xfId="2" applyFont="1" applyBorder="1" applyAlignment="1">
      <alignment horizontal="right"/>
    </xf>
    <xf numFmtId="49" fontId="36" fillId="0" borderId="25" xfId="2" applyNumberFormat="1" applyFont="1" applyBorder="1" applyAlignment="1">
      <alignment horizontal="center"/>
    </xf>
    <xf numFmtId="14" fontId="35" fillId="8" borderId="19" xfId="2" applyNumberFormat="1" applyFont="1" applyFill="1" applyBorder="1" applyAlignment="1">
      <alignment horizontal="left"/>
    </xf>
    <xf numFmtId="46" fontId="36" fillId="0" borderId="3" xfId="2" applyNumberFormat="1" applyFont="1" applyBorder="1" applyAlignment="1">
      <alignment horizontal="right"/>
    </xf>
    <xf numFmtId="0" fontId="53" fillId="0" borderId="0" xfId="0" applyFont="1"/>
    <xf numFmtId="164" fontId="38" fillId="0" borderId="0" xfId="1" applyFont="1" applyFill="1" applyBorder="1" applyAlignment="1">
      <alignment horizontal="center"/>
    </xf>
    <xf numFmtId="166" fontId="13" fillId="0" borderId="0" xfId="0" applyNumberFormat="1" applyFont="1" applyAlignment="1">
      <alignment horizontal="right"/>
    </xf>
    <xf numFmtId="168" fontId="51" fillId="4" borderId="11" xfId="3" applyNumberFormat="1" applyFont="1" applyFill="1" applyBorder="1" applyAlignment="1">
      <alignment horizontal="left"/>
    </xf>
    <xf numFmtId="168" fontId="52" fillId="4" borderId="12" xfId="3" applyNumberFormat="1" applyFont="1" applyFill="1" applyBorder="1"/>
    <xf numFmtId="168" fontId="52" fillId="4" borderId="13" xfId="3" applyNumberFormat="1" applyFont="1" applyFill="1" applyBorder="1" applyAlignment="1">
      <alignment horizontal="center"/>
    </xf>
    <xf numFmtId="168" fontId="52" fillId="4" borderId="14" xfId="3" applyNumberFormat="1" applyFont="1" applyFill="1" applyBorder="1" applyAlignment="1">
      <alignment horizontal="center"/>
    </xf>
    <xf numFmtId="165" fontId="36" fillId="4" borderId="15" xfId="2" applyFont="1" applyFill="1" applyBorder="1" applyAlignment="1">
      <alignment vertical="center"/>
    </xf>
    <xf numFmtId="165" fontId="36" fillId="5" borderId="16" xfId="2" applyFont="1" applyFill="1" applyBorder="1" applyAlignment="1">
      <alignment vertical="center"/>
    </xf>
    <xf numFmtId="165" fontId="36" fillId="6" borderId="16" xfId="2" applyFont="1" applyFill="1" applyBorder="1" applyAlignment="1">
      <alignment vertical="center"/>
    </xf>
    <xf numFmtId="165" fontId="36" fillId="7" borderId="16" xfId="2" applyFont="1" applyFill="1" applyBorder="1" applyAlignment="1">
      <alignment vertical="center"/>
    </xf>
    <xf numFmtId="165" fontId="36" fillId="4" borderId="17" xfId="2" applyFont="1" applyFill="1" applyBorder="1" applyAlignment="1">
      <alignment horizontal="center" vertical="center"/>
    </xf>
    <xf numFmtId="165" fontId="36" fillId="4" borderId="18" xfId="2" applyFont="1" applyFill="1" applyBorder="1" applyAlignment="1">
      <alignment horizontal="center" vertical="center"/>
    </xf>
    <xf numFmtId="14" fontId="35" fillId="0" borderId="19" xfId="2" applyNumberFormat="1" applyFont="1" applyBorder="1" applyAlignment="1">
      <alignment horizontal="left"/>
    </xf>
    <xf numFmtId="169" fontId="37" fillId="0" borderId="20" xfId="2" applyNumberFormat="1" applyFont="1" applyBorder="1" applyAlignment="1">
      <alignment horizontal="left"/>
    </xf>
    <xf numFmtId="169" fontId="35" fillId="0" borderId="20" xfId="2" applyNumberFormat="1" applyFont="1" applyBorder="1" applyAlignment="1">
      <alignment horizontal="left"/>
    </xf>
    <xf numFmtId="169" fontId="36" fillId="0" borderId="21" xfId="2" applyNumberFormat="1" applyFont="1" applyBorder="1" applyAlignment="1">
      <alignment horizontal="center"/>
    </xf>
    <xf numFmtId="169" fontId="35" fillId="0" borderId="22" xfId="2" applyNumberFormat="1" applyFont="1" applyBorder="1" applyAlignment="1">
      <alignment horizontal="right"/>
    </xf>
    <xf numFmtId="169" fontId="37" fillId="8" borderId="20" xfId="2" applyNumberFormat="1" applyFont="1" applyFill="1" applyBorder="1" applyAlignment="1">
      <alignment horizontal="left"/>
    </xf>
    <xf numFmtId="169" fontId="35" fillId="8" borderId="20" xfId="2" applyNumberFormat="1" applyFont="1" applyFill="1" applyBorder="1" applyAlignment="1">
      <alignment horizontal="left"/>
    </xf>
    <xf numFmtId="169" fontId="36" fillId="8" borderId="21" xfId="2" applyNumberFormat="1" applyFont="1" applyFill="1" applyBorder="1" applyAlignment="1">
      <alignment horizontal="center"/>
    </xf>
    <xf numFmtId="169" fontId="35" fillId="8" borderId="22" xfId="2" applyNumberFormat="1" applyFont="1" applyFill="1" applyBorder="1" applyAlignment="1">
      <alignment horizontal="right"/>
    </xf>
    <xf numFmtId="165" fontId="52" fillId="0" borderId="23" xfId="2" applyFont="1" applyBorder="1"/>
    <xf numFmtId="165" fontId="52" fillId="0" borderId="24" xfId="2" applyFont="1" applyBorder="1"/>
    <xf numFmtId="165" fontId="35" fillId="0" borderId="24" xfId="3" applyFont="1" applyBorder="1"/>
    <xf numFmtId="165" fontId="52" fillId="0" borderId="24" xfId="2" applyFont="1" applyBorder="1" applyAlignment="1">
      <alignment horizontal="right"/>
    </xf>
    <xf numFmtId="49" fontId="36" fillId="0" borderId="25" xfId="2" applyNumberFormat="1" applyFont="1" applyBorder="1" applyAlignment="1">
      <alignment horizontal="center"/>
    </xf>
    <xf numFmtId="14" fontId="35" fillId="8" borderId="19" xfId="2" applyNumberFormat="1" applyFont="1" applyFill="1" applyBorder="1" applyAlignment="1">
      <alignment horizontal="left"/>
    </xf>
    <xf numFmtId="168" fontId="51" fillId="4" borderId="11" xfId="3" applyNumberFormat="1" applyFont="1" applyFill="1" applyBorder="1" applyAlignment="1">
      <alignment horizontal="left"/>
    </xf>
    <xf numFmtId="168" fontId="52" fillId="4" borderId="12" xfId="3" applyNumberFormat="1" applyFont="1" applyFill="1" applyBorder="1"/>
    <xf numFmtId="168" fontId="52" fillId="4" borderId="13" xfId="3" applyNumberFormat="1" applyFont="1" applyFill="1" applyBorder="1" applyAlignment="1">
      <alignment horizontal="center"/>
    </xf>
    <xf numFmtId="168" fontId="52" fillId="4" borderId="14" xfId="3" applyNumberFormat="1" applyFont="1" applyFill="1" applyBorder="1" applyAlignment="1">
      <alignment horizontal="center"/>
    </xf>
    <xf numFmtId="165" fontId="36" fillId="4" borderId="15" xfId="2" applyFont="1" applyFill="1" applyBorder="1" applyAlignment="1">
      <alignment vertical="center"/>
    </xf>
    <xf numFmtId="165" fontId="36" fillId="5" borderId="16" xfId="2" applyFont="1" applyFill="1" applyBorder="1" applyAlignment="1">
      <alignment vertical="center"/>
    </xf>
    <xf numFmtId="165" fontId="36" fillId="6" borderId="16" xfId="2" applyFont="1" applyFill="1" applyBorder="1" applyAlignment="1">
      <alignment vertical="center"/>
    </xf>
    <xf numFmtId="165" fontId="36" fillId="7" borderId="16" xfId="2" applyFont="1" applyFill="1" applyBorder="1" applyAlignment="1">
      <alignment vertical="center"/>
    </xf>
    <xf numFmtId="165" fontId="36" fillId="4" borderId="17" xfId="2" applyFont="1" applyFill="1" applyBorder="1" applyAlignment="1">
      <alignment horizontal="center" vertical="center"/>
    </xf>
    <xf numFmtId="165" fontId="36" fillId="4" borderId="18" xfId="2" applyFont="1" applyFill="1" applyBorder="1" applyAlignment="1">
      <alignment horizontal="center" vertical="center"/>
    </xf>
    <xf numFmtId="14" fontId="35" fillId="0" borderId="19" xfId="2" applyNumberFormat="1" applyFont="1" applyBorder="1" applyAlignment="1">
      <alignment horizontal="left"/>
    </xf>
    <xf numFmtId="169" fontId="37" fillId="8" borderId="20" xfId="2" applyNumberFormat="1" applyFont="1" applyFill="1" applyBorder="1" applyAlignment="1">
      <alignment horizontal="left"/>
    </xf>
    <xf numFmtId="169" fontId="35" fillId="8" borderId="20" xfId="2" applyNumberFormat="1" applyFont="1" applyFill="1" applyBorder="1" applyAlignment="1">
      <alignment horizontal="left"/>
    </xf>
    <xf numFmtId="169" fontId="36" fillId="8" borderId="21" xfId="2" applyNumberFormat="1" applyFont="1" applyFill="1" applyBorder="1" applyAlignment="1">
      <alignment horizontal="center"/>
    </xf>
    <xf numFmtId="169" fontId="35" fillId="8" borderId="22" xfId="2" applyNumberFormat="1" applyFont="1" applyFill="1" applyBorder="1" applyAlignment="1">
      <alignment horizontal="right"/>
    </xf>
    <xf numFmtId="169" fontId="37" fillId="0" borderId="20" xfId="2" applyNumberFormat="1" applyFont="1" applyBorder="1" applyAlignment="1">
      <alignment horizontal="left"/>
    </xf>
    <xf numFmtId="169" fontId="35" fillId="0" borderId="20" xfId="2" applyNumberFormat="1" applyFont="1" applyBorder="1" applyAlignment="1">
      <alignment horizontal="left"/>
    </xf>
    <xf numFmtId="169" fontId="36" fillId="0" borderId="21" xfId="2" applyNumberFormat="1" applyFont="1" applyBorder="1" applyAlignment="1">
      <alignment horizontal="center"/>
    </xf>
    <xf numFmtId="169" fontId="35" fillId="0" borderId="22" xfId="2" applyNumberFormat="1" applyFont="1" applyBorder="1" applyAlignment="1">
      <alignment horizontal="right"/>
    </xf>
    <xf numFmtId="169" fontId="35" fillId="3" borderId="22" xfId="2" applyNumberFormat="1" applyFont="1" applyFill="1" applyBorder="1" applyAlignment="1">
      <alignment horizontal="right"/>
    </xf>
    <xf numFmtId="165" fontId="52" fillId="0" borderId="23" xfId="2" applyFont="1" applyBorder="1"/>
    <xf numFmtId="165" fontId="52" fillId="0" borderId="24" xfId="2" applyFont="1" applyBorder="1"/>
    <xf numFmtId="165" fontId="35" fillId="0" borderId="24" xfId="3" applyFont="1" applyBorder="1"/>
    <xf numFmtId="165" fontId="52" fillId="0" borderId="24" xfId="2" applyFont="1" applyBorder="1" applyAlignment="1">
      <alignment horizontal="right"/>
    </xf>
    <xf numFmtId="49" fontId="36" fillId="0" borderId="25" xfId="2" applyNumberFormat="1" applyFont="1" applyBorder="1" applyAlignment="1">
      <alignment horizontal="center"/>
    </xf>
    <xf numFmtId="46" fontId="36" fillId="0" borderId="3" xfId="2" applyNumberFormat="1" applyFont="1" applyBorder="1" applyAlignment="1">
      <alignment horizontal="center"/>
    </xf>
    <xf numFmtId="169" fontId="11" fillId="0" borderId="26" xfId="2" applyNumberFormat="1" applyFont="1" applyBorder="1" applyAlignment="1">
      <alignment horizontal="left"/>
    </xf>
    <xf numFmtId="168" fontId="51" fillId="4" borderId="11" xfId="3" applyNumberFormat="1" applyFont="1" applyFill="1" applyBorder="1" applyAlignment="1">
      <alignment horizontal="left"/>
    </xf>
    <xf numFmtId="168" fontId="52" fillId="4" borderId="12" xfId="3" applyNumberFormat="1" applyFont="1" applyFill="1" applyBorder="1"/>
    <xf numFmtId="168" fontId="52" fillId="4" borderId="13" xfId="3" applyNumberFormat="1" applyFont="1" applyFill="1" applyBorder="1" applyAlignment="1">
      <alignment horizontal="center"/>
    </xf>
    <xf numFmtId="168" fontId="52" fillId="4" borderId="14" xfId="3" applyNumberFormat="1" applyFont="1" applyFill="1" applyBorder="1" applyAlignment="1">
      <alignment horizontal="center"/>
    </xf>
    <xf numFmtId="165" fontId="36" fillId="4" borderId="15" xfId="2" applyFont="1" applyFill="1" applyBorder="1" applyAlignment="1">
      <alignment vertical="center"/>
    </xf>
    <xf numFmtId="165" fontId="36" fillId="5" borderId="16" xfId="2" applyFont="1" applyFill="1" applyBorder="1" applyAlignment="1">
      <alignment vertical="center"/>
    </xf>
    <xf numFmtId="165" fontId="36" fillId="6" borderId="16" xfId="2" applyFont="1" applyFill="1" applyBorder="1" applyAlignment="1">
      <alignment vertical="center"/>
    </xf>
    <xf numFmtId="165" fontId="36" fillId="7" borderId="16" xfId="2" applyFont="1" applyFill="1" applyBorder="1" applyAlignment="1">
      <alignment vertical="center"/>
    </xf>
    <xf numFmtId="165" fontId="36" fillId="4" borderId="17" xfId="2" applyFont="1" applyFill="1" applyBorder="1" applyAlignment="1">
      <alignment horizontal="center" vertical="center"/>
    </xf>
    <xf numFmtId="165" fontId="36" fillId="4" borderId="18" xfId="2" applyFont="1" applyFill="1" applyBorder="1" applyAlignment="1">
      <alignment horizontal="center" vertical="center"/>
    </xf>
    <xf numFmtId="14" fontId="35" fillId="0" borderId="19" xfId="2" applyNumberFormat="1" applyFont="1" applyBorder="1" applyAlignment="1">
      <alignment horizontal="left"/>
    </xf>
    <xf numFmtId="169" fontId="37" fillId="0" borderId="20" xfId="2" applyNumberFormat="1" applyFont="1" applyBorder="1" applyAlignment="1">
      <alignment horizontal="left"/>
    </xf>
    <xf numFmtId="169" fontId="35" fillId="0" borderId="20" xfId="2" applyNumberFormat="1" applyFont="1" applyBorder="1" applyAlignment="1">
      <alignment horizontal="left"/>
    </xf>
    <xf numFmtId="169" fontId="36" fillId="0" borderId="21" xfId="2" applyNumberFormat="1" applyFont="1" applyBorder="1" applyAlignment="1">
      <alignment horizontal="center"/>
    </xf>
    <xf numFmtId="169" fontId="35" fillId="0" borderId="22" xfId="2" applyNumberFormat="1" applyFont="1" applyBorder="1" applyAlignment="1">
      <alignment horizontal="right"/>
    </xf>
    <xf numFmtId="169" fontId="37" fillId="8" borderId="20" xfId="2" applyNumberFormat="1" applyFont="1" applyFill="1" applyBorder="1" applyAlignment="1">
      <alignment horizontal="left"/>
    </xf>
    <xf numFmtId="169" fontId="35" fillId="8" borderId="20" xfId="2" applyNumberFormat="1" applyFont="1" applyFill="1" applyBorder="1" applyAlignment="1">
      <alignment horizontal="left"/>
    </xf>
    <xf numFmtId="169" fontId="36" fillId="8" borderId="21" xfId="2" applyNumberFormat="1" applyFont="1" applyFill="1" applyBorder="1" applyAlignment="1">
      <alignment horizontal="center"/>
    </xf>
    <xf numFmtId="169" fontId="35" fillId="8" borderId="22" xfId="2" applyNumberFormat="1" applyFont="1" applyFill="1" applyBorder="1" applyAlignment="1">
      <alignment horizontal="right"/>
    </xf>
    <xf numFmtId="169" fontId="35" fillId="3" borderId="22" xfId="2" applyNumberFormat="1" applyFont="1" applyFill="1" applyBorder="1" applyAlignment="1">
      <alignment horizontal="right"/>
    </xf>
    <xf numFmtId="165" fontId="52" fillId="0" borderId="23" xfId="2" applyFont="1" applyBorder="1"/>
    <xf numFmtId="165" fontId="52" fillId="0" borderId="24" xfId="2" applyFont="1" applyBorder="1"/>
    <xf numFmtId="165" fontId="35" fillId="0" borderId="24" xfId="3" applyFont="1" applyBorder="1"/>
    <xf numFmtId="165" fontId="52" fillId="0" borderId="24" xfId="2" applyFont="1" applyBorder="1" applyAlignment="1">
      <alignment horizontal="right"/>
    </xf>
    <xf numFmtId="49" fontId="36" fillId="0" borderId="25" xfId="2" applyNumberFormat="1" applyFont="1" applyBorder="1" applyAlignment="1">
      <alignment horizontal="center"/>
    </xf>
    <xf numFmtId="168" fontId="51" fillId="4" borderId="11" xfId="3" applyNumberFormat="1" applyFont="1" applyFill="1" applyBorder="1" applyAlignment="1">
      <alignment horizontal="left"/>
    </xf>
    <xf numFmtId="168" fontId="52" fillId="4" borderId="12" xfId="3" applyNumberFormat="1" applyFont="1" applyFill="1" applyBorder="1"/>
    <xf numFmtId="168" fontId="52" fillId="4" borderId="13" xfId="3" applyNumberFormat="1" applyFont="1" applyFill="1" applyBorder="1" applyAlignment="1">
      <alignment horizontal="center"/>
    </xf>
    <xf numFmtId="168" fontId="52" fillId="4" borderId="14" xfId="3" applyNumberFormat="1" applyFont="1" applyFill="1" applyBorder="1" applyAlignment="1">
      <alignment horizontal="center"/>
    </xf>
    <xf numFmtId="165" fontId="36" fillId="4" borderId="15" xfId="2" applyFont="1" applyFill="1" applyBorder="1" applyAlignment="1">
      <alignment vertical="center"/>
    </xf>
    <xf numFmtId="165" fontId="36" fillId="5" borderId="16" xfId="2" applyFont="1" applyFill="1" applyBorder="1" applyAlignment="1">
      <alignment vertical="center"/>
    </xf>
    <xf numFmtId="165" fontId="36" fillId="6" borderId="16" xfId="2" applyFont="1" applyFill="1" applyBorder="1" applyAlignment="1">
      <alignment vertical="center"/>
    </xf>
    <xf numFmtId="165" fontId="36" fillId="7" borderId="16" xfId="2" applyFont="1" applyFill="1" applyBorder="1" applyAlignment="1">
      <alignment vertical="center"/>
    </xf>
    <xf numFmtId="165" fontId="36" fillId="4" borderId="17" xfId="2" applyFont="1" applyFill="1" applyBorder="1" applyAlignment="1">
      <alignment horizontal="center" vertical="center"/>
    </xf>
    <xf numFmtId="165" fontId="36" fillId="4" borderId="18" xfId="2" applyFont="1" applyFill="1" applyBorder="1" applyAlignment="1">
      <alignment horizontal="center" vertical="center"/>
    </xf>
    <xf numFmtId="14" fontId="35" fillId="0" borderId="19" xfId="2" applyNumberFormat="1" applyFont="1" applyBorder="1" applyAlignment="1">
      <alignment horizontal="left"/>
    </xf>
    <xf numFmtId="169" fontId="37" fillId="0" borderId="20" xfId="2" applyNumberFormat="1" applyFont="1" applyBorder="1" applyAlignment="1">
      <alignment horizontal="left"/>
    </xf>
    <xf numFmtId="169" fontId="35" fillId="0" borderId="20" xfId="2" applyNumberFormat="1" applyFont="1" applyBorder="1" applyAlignment="1">
      <alignment horizontal="left"/>
    </xf>
    <xf numFmtId="169" fontId="36" fillId="0" borderId="21" xfId="2" applyNumberFormat="1" applyFont="1" applyBorder="1" applyAlignment="1">
      <alignment horizontal="center"/>
    </xf>
    <xf numFmtId="169" fontId="35" fillId="0" borderId="22" xfId="2" applyNumberFormat="1" applyFont="1" applyBorder="1" applyAlignment="1">
      <alignment horizontal="right"/>
    </xf>
    <xf numFmtId="169" fontId="37" fillId="8" borderId="20" xfId="2" applyNumberFormat="1" applyFont="1" applyFill="1" applyBorder="1" applyAlignment="1">
      <alignment horizontal="left"/>
    </xf>
    <xf numFmtId="169" fontId="35" fillId="8" borderId="20" xfId="2" applyNumberFormat="1" applyFont="1" applyFill="1" applyBorder="1" applyAlignment="1">
      <alignment horizontal="left"/>
    </xf>
    <xf numFmtId="169" fontId="36" fillId="8" borderId="21" xfId="2" applyNumberFormat="1" applyFont="1" applyFill="1" applyBorder="1" applyAlignment="1">
      <alignment horizontal="center"/>
    </xf>
    <xf numFmtId="169" fontId="35" fillId="8" borderId="22" xfId="2" applyNumberFormat="1" applyFont="1" applyFill="1" applyBorder="1" applyAlignment="1">
      <alignment horizontal="right"/>
    </xf>
    <xf numFmtId="165" fontId="52" fillId="0" borderId="23" xfId="2" applyFont="1" applyBorder="1"/>
    <xf numFmtId="165" fontId="52" fillId="0" borderId="24" xfId="2" applyFont="1" applyBorder="1"/>
    <xf numFmtId="165" fontId="35" fillId="0" borderId="24" xfId="3" applyFont="1" applyBorder="1"/>
    <xf numFmtId="165" fontId="52" fillId="0" borderId="24" xfId="2" applyFont="1" applyBorder="1" applyAlignment="1">
      <alignment horizontal="right"/>
    </xf>
    <xf numFmtId="49" fontId="36" fillId="0" borderId="25" xfId="2" applyNumberFormat="1" applyFont="1" applyBorder="1" applyAlignment="1">
      <alignment horizontal="center"/>
    </xf>
    <xf numFmtId="168" fontId="51" fillId="4" borderId="11" xfId="3" applyNumberFormat="1" applyFont="1" applyFill="1" applyBorder="1" applyAlignment="1">
      <alignment horizontal="left"/>
    </xf>
    <xf numFmtId="168" fontId="52" fillId="4" borderId="12" xfId="3" applyNumberFormat="1" applyFont="1" applyFill="1" applyBorder="1"/>
    <xf numFmtId="168" fontId="52" fillId="4" borderId="13" xfId="3" applyNumberFormat="1" applyFont="1" applyFill="1" applyBorder="1" applyAlignment="1">
      <alignment horizontal="center"/>
    </xf>
    <xf numFmtId="168" fontId="52" fillId="4" borderId="14" xfId="3" applyNumberFormat="1" applyFont="1" applyFill="1" applyBorder="1" applyAlignment="1">
      <alignment horizontal="center"/>
    </xf>
    <xf numFmtId="165" fontId="36" fillId="4" borderId="15" xfId="2" applyFont="1" applyFill="1" applyBorder="1" applyAlignment="1">
      <alignment vertical="center"/>
    </xf>
    <xf numFmtId="165" fontId="36" fillId="5" borderId="16" xfId="2" applyFont="1" applyFill="1" applyBorder="1" applyAlignment="1">
      <alignment vertical="center"/>
    </xf>
    <xf numFmtId="165" fontId="36" fillId="6" borderId="16" xfId="2" applyFont="1" applyFill="1" applyBorder="1" applyAlignment="1">
      <alignment vertical="center"/>
    </xf>
    <xf numFmtId="165" fontId="36" fillId="7" borderId="16" xfId="2" applyFont="1" applyFill="1" applyBorder="1" applyAlignment="1">
      <alignment vertical="center"/>
    </xf>
    <xf numFmtId="165" fontId="36" fillId="4" borderId="17" xfId="2" applyFont="1" applyFill="1" applyBorder="1" applyAlignment="1">
      <alignment horizontal="center" vertical="center"/>
    </xf>
    <xf numFmtId="165" fontId="36" fillId="4" borderId="18" xfId="2" applyFont="1" applyFill="1" applyBorder="1" applyAlignment="1">
      <alignment horizontal="center" vertical="center"/>
    </xf>
    <xf numFmtId="14" fontId="35" fillId="0" borderId="19" xfId="2" applyNumberFormat="1" applyFont="1" applyBorder="1" applyAlignment="1">
      <alignment horizontal="left"/>
    </xf>
    <xf numFmtId="169" fontId="37" fillId="8" borderId="20" xfId="2" applyNumberFormat="1" applyFont="1" applyFill="1" applyBorder="1" applyAlignment="1">
      <alignment horizontal="left"/>
    </xf>
    <xf numFmtId="169" fontId="35" fillId="8" borderId="20" xfId="2" applyNumberFormat="1" applyFont="1" applyFill="1" applyBorder="1" applyAlignment="1">
      <alignment horizontal="left"/>
    </xf>
    <xf numFmtId="169" fontId="36" fillId="8" borderId="21" xfId="2" applyNumberFormat="1" applyFont="1" applyFill="1" applyBorder="1" applyAlignment="1">
      <alignment horizontal="center"/>
    </xf>
    <xf numFmtId="169" fontId="35" fillId="8" borderId="22" xfId="2" applyNumberFormat="1" applyFont="1" applyFill="1" applyBorder="1" applyAlignment="1">
      <alignment horizontal="right"/>
    </xf>
    <xf numFmtId="169" fontId="37" fillId="0" borderId="20" xfId="2" applyNumberFormat="1" applyFont="1" applyBorder="1" applyAlignment="1">
      <alignment horizontal="left"/>
    </xf>
    <xf numFmtId="169" fontId="35" fillId="0" borderId="20" xfId="2" applyNumberFormat="1" applyFont="1" applyBorder="1" applyAlignment="1">
      <alignment horizontal="left"/>
    </xf>
    <xf numFmtId="169" fontId="36" fillId="0" borderId="21" xfId="2" applyNumberFormat="1" applyFont="1" applyBorder="1" applyAlignment="1">
      <alignment horizontal="center"/>
    </xf>
    <xf numFmtId="169" fontId="35" fillId="0" borderId="22" xfId="2" applyNumberFormat="1" applyFont="1" applyBorder="1" applyAlignment="1">
      <alignment horizontal="right"/>
    </xf>
    <xf numFmtId="165" fontId="52" fillId="0" borderId="23" xfId="2" applyFont="1" applyBorder="1"/>
    <xf numFmtId="165" fontId="52" fillId="0" borderId="24" xfId="2" applyFont="1" applyBorder="1"/>
    <xf numFmtId="165" fontId="35" fillId="0" borderId="24" xfId="3" applyFont="1" applyBorder="1"/>
    <xf numFmtId="165" fontId="52" fillId="0" borderId="24" xfId="2" applyFont="1" applyBorder="1" applyAlignment="1">
      <alignment horizontal="right"/>
    </xf>
    <xf numFmtId="49" fontId="36" fillId="0" borderId="25" xfId="2" applyNumberFormat="1" applyFont="1" applyBorder="1" applyAlignment="1">
      <alignment horizontal="center"/>
    </xf>
    <xf numFmtId="169" fontId="35" fillId="9" borderId="22" xfId="2" applyNumberFormat="1" applyFont="1" applyFill="1" applyBorder="1" applyAlignment="1">
      <alignment horizontal="right"/>
    </xf>
    <xf numFmtId="168" fontId="51" fillId="4" borderId="11" xfId="3" applyNumberFormat="1" applyFont="1" applyFill="1" applyBorder="1" applyAlignment="1">
      <alignment horizontal="left"/>
    </xf>
    <xf numFmtId="168" fontId="52" fillId="4" borderId="12" xfId="3" applyNumberFormat="1" applyFont="1" applyFill="1" applyBorder="1"/>
    <xf numFmtId="168" fontId="52" fillId="4" borderId="13" xfId="3" applyNumberFormat="1" applyFont="1" applyFill="1" applyBorder="1" applyAlignment="1">
      <alignment horizontal="center"/>
    </xf>
    <xf numFmtId="168" fontId="52" fillId="4" borderId="14" xfId="3" applyNumberFormat="1" applyFont="1" applyFill="1" applyBorder="1" applyAlignment="1">
      <alignment horizontal="center"/>
    </xf>
    <xf numFmtId="165" fontId="36" fillId="4" borderId="15" xfId="2" applyFont="1" applyFill="1" applyBorder="1" applyAlignment="1">
      <alignment vertical="center"/>
    </xf>
    <xf numFmtId="165" fontId="36" fillId="5" borderId="16" xfId="2" applyFont="1" applyFill="1" applyBorder="1" applyAlignment="1">
      <alignment vertical="center"/>
    </xf>
    <xf numFmtId="165" fontId="36" fillId="6" borderId="16" xfId="2" applyFont="1" applyFill="1" applyBorder="1" applyAlignment="1">
      <alignment vertical="center"/>
    </xf>
    <xf numFmtId="165" fontId="36" fillId="7" borderId="16" xfId="2" applyFont="1" applyFill="1" applyBorder="1" applyAlignment="1">
      <alignment vertical="center"/>
    </xf>
    <xf numFmtId="165" fontId="36" fillId="4" borderId="17" xfId="2" applyFont="1" applyFill="1" applyBorder="1" applyAlignment="1">
      <alignment horizontal="center" vertical="center"/>
    </xf>
    <xf numFmtId="165" fontId="36" fillId="4" borderId="18" xfId="2" applyFont="1" applyFill="1" applyBorder="1" applyAlignment="1">
      <alignment horizontal="center" vertical="center"/>
    </xf>
    <xf numFmtId="14" fontId="35" fillId="0" borderId="19" xfId="2" applyNumberFormat="1" applyFont="1" applyBorder="1" applyAlignment="1">
      <alignment horizontal="left"/>
    </xf>
    <xf numFmtId="169" fontId="37" fillId="0" borderId="20" xfId="2" applyNumberFormat="1" applyFont="1" applyBorder="1" applyAlignment="1">
      <alignment horizontal="left"/>
    </xf>
    <xf numFmtId="169" fontId="35" fillId="0" borderId="20" xfId="2" applyNumberFormat="1" applyFont="1" applyBorder="1" applyAlignment="1">
      <alignment horizontal="left"/>
    </xf>
    <xf numFmtId="169" fontId="36" fillId="0" borderId="21" xfId="2" applyNumberFormat="1" applyFont="1" applyBorder="1" applyAlignment="1">
      <alignment horizontal="center"/>
    </xf>
    <xf numFmtId="169" fontId="35" fillId="3" borderId="22" xfId="2" applyNumberFormat="1" applyFont="1" applyFill="1" applyBorder="1" applyAlignment="1">
      <alignment horizontal="right"/>
    </xf>
    <xf numFmtId="169" fontId="35" fillId="0" borderId="22" xfId="2" applyNumberFormat="1" applyFont="1" applyBorder="1" applyAlignment="1">
      <alignment horizontal="right"/>
    </xf>
    <xf numFmtId="169" fontId="37" fillId="8" borderId="20" xfId="2" applyNumberFormat="1" applyFont="1" applyFill="1" applyBorder="1" applyAlignment="1">
      <alignment horizontal="left"/>
    </xf>
    <xf numFmtId="169" fontId="35" fillId="8" borderId="20" xfId="2" applyNumberFormat="1" applyFont="1" applyFill="1" applyBorder="1" applyAlignment="1">
      <alignment horizontal="left"/>
    </xf>
    <xf numFmtId="169" fontId="36" fillId="8" borderId="21" xfId="2" applyNumberFormat="1" applyFont="1" applyFill="1" applyBorder="1" applyAlignment="1">
      <alignment horizontal="center"/>
    </xf>
    <xf numFmtId="169" fontId="35" fillId="8" borderId="22" xfId="2" applyNumberFormat="1" applyFont="1" applyFill="1" applyBorder="1" applyAlignment="1">
      <alignment horizontal="right"/>
    </xf>
    <xf numFmtId="165" fontId="52" fillId="0" borderId="23" xfId="2" applyFont="1" applyBorder="1"/>
    <xf numFmtId="165" fontId="52" fillId="0" borderId="24" xfId="2" applyFont="1" applyBorder="1"/>
    <xf numFmtId="165" fontId="35" fillId="0" borderId="24" xfId="3" applyFont="1" applyBorder="1"/>
    <xf numFmtId="165" fontId="52" fillId="0" borderId="24" xfId="2" applyFont="1" applyBorder="1" applyAlignment="1">
      <alignment horizontal="right"/>
    </xf>
    <xf numFmtId="49" fontId="36" fillId="0" borderId="25" xfId="2" applyNumberFormat="1" applyFont="1" applyBorder="1" applyAlignment="1">
      <alignment horizontal="center"/>
    </xf>
    <xf numFmtId="169" fontId="7" fillId="0" borderId="22" xfId="2" applyNumberFormat="1" applyFont="1" applyBorder="1" applyAlignment="1">
      <alignment horizontal="right"/>
    </xf>
    <xf numFmtId="168" fontId="51" fillId="4" borderId="11" xfId="3" applyNumberFormat="1" applyFont="1" applyFill="1" applyBorder="1" applyAlignment="1">
      <alignment horizontal="left"/>
    </xf>
    <xf numFmtId="168" fontId="52" fillId="4" borderId="12" xfId="3" applyNumberFormat="1" applyFont="1" applyFill="1" applyBorder="1"/>
    <xf numFmtId="168" fontId="52" fillId="4" borderId="13" xfId="3" applyNumberFormat="1" applyFont="1" applyFill="1" applyBorder="1" applyAlignment="1">
      <alignment horizontal="center"/>
    </xf>
    <xf numFmtId="168" fontId="52" fillId="4" borderId="14" xfId="3" applyNumberFormat="1" applyFont="1" applyFill="1" applyBorder="1" applyAlignment="1">
      <alignment horizontal="center"/>
    </xf>
    <xf numFmtId="165" fontId="36" fillId="4" borderId="15" xfId="2" applyFont="1" applyFill="1" applyBorder="1" applyAlignment="1">
      <alignment vertical="center"/>
    </xf>
    <xf numFmtId="165" fontId="36" fillId="5" borderId="16" xfId="2" applyFont="1" applyFill="1" applyBorder="1" applyAlignment="1">
      <alignment vertical="center"/>
    </xf>
    <xf numFmtId="165" fontId="36" fillId="6" borderId="16" xfId="2" applyFont="1" applyFill="1" applyBorder="1" applyAlignment="1">
      <alignment vertical="center"/>
    </xf>
    <xf numFmtId="165" fontId="36" fillId="7" borderId="16" xfId="2" applyFont="1" applyFill="1" applyBorder="1" applyAlignment="1">
      <alignment vertical="center"/>
    </xf>
    <xf numFmtId="165" fontId="36" fillId="4" borderId="17" xfId="2" applyFont="1" applyFill="1" applyBorder="1" applyAlignment="1">
      <alignment horizontal="center" vertical="center"/>
    </xf>
    <xf numFmtId="165" fontId="36" fillId="4" borderId="18" xfId="2" applyFont="1" applyFill="1" applyBorder="1" applyAlignment="1">
      <alignment horizontal="center" vertical="center"/>
    </xf>
    <xf numFmtId="14" fontId="35" fillId="0" borderId="19" xfId="2" applyNumberFormat="1" applyFont="1" applyBorder="1" applyAlignment="1">
      <alignment horizontal="left"/>
    </xf>
    <xf numFmtId="169" fontId="37" fillId="8" borderId="20" xfId="2" applyNumberFormat="1" applyFont="1" applyFill="1" applyBorder="1" applyAlignment="1">
      <alignment horizontal="left"/>
    </xf>
    <xf numFmtId="169" fontId="35" fillId="8" borderId="20" xfId="2" applyNumberFormat="1" applyFont="1" applyFill="1" applyBorder="1" applyAlignment="1">
      <alignment horizontal="left"/>
    </xf>
    <xf numFmtId="169" fontId="36" fillId="8" borderId="21" xfId="2" applyNumberFormat="1" applyFont="1" applyFill="1" applyBorder="1" applyAlignment="1">
      <alignment horizontal="center"/>
    </xf>
    <xf numFmtId="169" fontId="35" fillId="8" borderId="22" xfId="2" applyNumberFormat="1" applyFont="1" applyFill="1" applyBorder="1" applyAlignment="1">
      <alignment horizontal="right"/>
    </xf>
    <xf numFmtId="169" fontId="37" fillId="0" borderId="20" xfId="2" applyNumberFormat="1" applyFont="1" applyBorder="1" applyAlignment="1">
      <alignment horizontal="left"/>
    </xf>
    <xf numFmtId="169" fontId="35" fillId="0" borderId="20" xfId="2" applyNumberFormat="1" applyFont="1" applyBorder="1" applyAlignment="1">
      <alignment horizontal="left"/>
    </xf>
    <xf numFmtId="169" fontId="36" fillId="0" borderId="21" xfId="2" applyNumberFormat="1" applyFont="1" applyBorder="1" applyAlignment="1">
      <alignment horizontal="center"/>
    </xf>
    <xf numFmtId="169" fontId="35" fillId="0" borderId="22" xfId="2" applyNumberFormat="1" applyFont="1" applyBorder="1" applyAlignment="1">
      <alignment horizontal="right"/>
    </xf>
    <xf numFmtId="165" fontId="52" fillId="0" borderId="23" xfId="2" applyFont="1" applyBorder="1"/>
    <xf numFmtId="165" fontId="52" fillId="0" borderId="24" xfId="2" applyFont="1" applyBorder="1"/>
    <xf numFmtId="165" fontId="35" fillId="0" borderId="24" xfId="3" applyFont="1" applyBorder="1"/>
    <xf numFmtId="165" fontId="52" fillId="0" borderId="24" xfId="2" applyFont="1" applyBorder="1" applyAlignment="1">
      <alignment horizontal="right"/>
    </xf>
    <xf numFmtId="49" fontId="36" fillId="0" borderId="25" xfId="2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166" fontId="5" fillId="0" borderId="0" xfId="0" applyNumberFormat="1" applyFont="1" applyFill="1" applyAlignment="1">
      <alignment horizontal="right"/>
    </xf>
    <xf numFmtId="168" fontId="51" fillId="4" borderId="11" xfId="3" applyNumberFormat="1" applyFont="1" applyFill="1" applyBorder="1" applyAlignment="1">
      <alignment horizontal="left"/>
    </xf>
    <xf numFmtId="168" fontId="52" fillId="4" borderId="12" xfId="3" applyNumberFormat="1" applyFont="1" applyFill="1" applyBorder="1"/>
    <xf numFmtId="168" fontId="52" fillId="4" borderId="13" xfId="3" applyNumberFormat="1" applyFont="1" applyFill="1" applyBorder="1" applyAlignment="1">
      <alignment horizontal="center"/>
    </xf>
    <xf numFmtId="168" fontId="52" fillId="4" borderId="14" xfId="3" applyNumberFormat="1" applyFont="1" applyFill="1" applyBorder="1" applyAlignment="1">
      <alignment horizontal="center"/>
    </xf>
    <xf numFmtId="165" fontId="36" fillId="4" borderId="15" xfId="2" applyFont="1" applyFill="1" applyBorder="1" applyAlignment="1">
      <alignment vertical="center"/>
    </xf>
    <xf numFmtId="165" fontId="36" fillId="5" borderId="16" xfId="2" applyFont="1" applyFill="1" applyBorder="1" applyAlignment="1">
      <alignment vertical="center"/>
    </xf>
    <xf numFmtId="165" fontId="36" fillId="6" borderId="16" xfId="2" applyFont="1" applyFill="1" applyBorder="1" applyAlignment="1">
      <alignment vertical="center"/>
    </xf>
    <xf numFmtId="165" fontId="36" fillId="7" borderId="16" xfId="2" applyFont="1" applyFill="1" applyBorder="1" applyAlignment="1">
      <alignment vertical="center"/>
    </xf>
    <xf numFmtId="165" fontId="36" fillId="4" borderId="17" xfId="2" applyFont="1" applyFill="1" applyBorder="1" applyAlignment="1">
      <alignment horizontal="center" vertical="center"/>
    </xf>
    <xf numFmtId="165" fontId="36" fillId="4" borderId="18" xfId="2" applyFont="1" applyFill="1" applyBorder="1" applyAlignment="1">
      <alignment horizontal="center" vertical="center"/>
    </xf>
    <xf numFmtId="14" fontId="35" fillId="0" borderId="19" xfId="2" applyNumberFormat="1" applyFont="1" applyBorder="1" applyAlignment="1">
      <alignment horizontal="left"/>
    </xf>
    <xf numFmtId="169" fontId="37" fillId="0" borderId="20" xfId="2" applyNumberFormat="1" applyFont="1" applyBorder="1" applyAlignment="1">
      <alignment horizontal="left"/>
    </xf>
    <xf numFmtId="169" fontId="35" fillId="0" borderId="20" xfId="2" applyNumberFormat="1" applyFont="1" applyBorder="1" applyAlignment="1">
      <alignment horizontal="left"/>
    </xf>
    <xf numFmtId="169" fontId="36" fillId="0" borderId="21" xfId="2" applyNumberFormat="1" applyFont="1" applyBorder="1" applyAlignment="1">
      <alignment horizontal="center"/>
    </xf>
    <xf numFmtId="169" fontId="35" fillId="0" borderId="22" xfId="2" applyNumberFormat="1" applyFont="1" applyBorder="1" applyAlignment="1">
      <alignment horizontal="right"/>
    </xf>
    <xf numFmtId="169" fontId="37" fillId="8" borderId="20" xfId="2" applyNumberFormat="1" applyFont="1" applyFill="1" applyBorder="1" applyAlignment="1">
      <alignment horizontal="left"/>
    </xf>
    <xf numFmtId="169" fontId="35" fillId="8" borderId="20" xfId="2" applyNumberFormat="1" applyFont="1" applyFill="1" applyBorder="1" applyAlignment="1">
      <alignment horizontal="left"/>
    </xf>
    <xf numFmtId="169" fontId="36" fillId="8" borderId="21" xfId="2" applyNumberFormat="1" applyFont="1" applyFill="1" applyBorder="1" applyAlignment="1">
      <alignment horizontal="center"/>
    </xf>
    <xf numFmtId="169" fontId="35" fillId="8" borderId="22" xfId="2" applyNumberFormat="1" applyFont="1" applyFill="1" applyBorder="1" applyAlignment="1">
      <alignment horizontal="right"/>
    </xf>
    <xf numFmtId="165" fontId="52" fillId="0" borderId="23" xfId="2" applyFont="1" applyBorder="1"/>
    <xf numFmtId="165" fontId="52" fillId="0" borderId="24" xfId="2" applyFont="1" applyBorder="1"/>
    <xf numFmtId="165" fontId="35" fillId="0" borderId="24" xfId="3" applyFont="1" applyBorder="1"/>
    <xf numFmtId="165" fontId="52" fillId="0" borderId="24" xfId="2" applyFont="1" applyBorder="1" applyAlignment="1">
      <alignment horizontal="right"/>
    </xf>
    <xf numFmtId="49" fontId="36" fillId="0" borderId="25" xfId="2" applyNumberFormat="1" applyFont="1" applyBorder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54" fillId="0" borderId="0" xfId="0" applyFont="1"/>
    <xf numFmtId="0" fontId="3" fillId="0" borderId="0" xfId="0" applyFont="1"/>
    <xf numFmtId="168" fontId="51" fillId="4" borderId="11" xfId="3" applyNumberFormat="1" applyFont="1" applyFill="1" applyBorder="1" applyAlignment="1">
      <alignment horizontal="left"/>
    </xf>
    <xf numFmtId="168" fontId="52" fillId="4" borderId="12" xfId="3" applyNumberFormat="1" applyFont="1" applyFill="1" applyBorder="1"/>
    <xf numFmtId="168" fontId="52" fillId="4" borderId="13" xfId="3" applyNumberFormat="1" applyFont="1" applyFill="1" applyBorder="1" applyAlignment="1">
      <alignment horizontal="center"/>
    </xf>
    <xf numFmtId="168" fontId="52" fillId="4" borderId="14" xfId="3" applyNumberFormat="1" applyFont="1" applyFill="1" applyBorder="1" applyAlignment="1">
      <alignment horizontal="center"/>
    </xf>
    <xf numFmtId="165" fontId="36" fillId="4" borderId="15" xfId="2" applyFont="1" applyFill="1" applyBorder="1" applyAlignment="1">
      <alignment vertical="center"/>
    </xf>
    <xf numFmtId="165" fontId="36" fillId="5" borderId="16" xfId="2" applyFont="1" applyFill="1" applyBorder="1" applyAlignment="1">
      <alignment vertical="center"/>
    </xf>
    <xf numFmtId="165" fontId="36" fillId="6" borderId="16" xfId="2" applyFont="1" applyFill="1" applyBorder="1" applyAlignment="1">
      <alignment vertical="center"/>
    </xf>
    <xf numFmtId="165" fontId="36" fillId="7" borderId="16" xfId="2" applyFont="1" applyFill="1" applyBorder="1" applyAlignment="1">
      <alignment vertical="center"/>
    </xf>
    <xf numFmtId="165" fontId="36" fillId="4" borderId="17" xfId="2" applyFont="1" applyFill="1" applyBorder="1" applyAlignment="1">
      <alignment horizontal="center" vertical="center"/>
    </xf>
    <xf numFmtId="165" fontId="36" fillId="4" borderId="18" xfId="2" applyFont="1" applyFill="1" applyBorder="1" applyAlignment="1">
      <alignment horizontal="center" vertical="center"/>
    </xf>
    <xf numFmtId="14" fontId="35" fillId="0" borderId="19" xfId="2" applyNumberFormat="1" applyFont="1" applyBorder="1" applyAlignment="1">
      <alignment horizontal="left"/>
    </xf>
    <xf numFmtId="169" fontId="37" fillId="0" borderId="20" xfId="2" applyNumberFormat="1" applyFont="1" applyBorder="1" applyAlignment="1">
      <alignment horizontal="left"/>
    </xf>
    <xf numFmtId="169" fontId="35" fillId="0" borderId="20" xfId="2" applyNumberFormat="1" applyFont="1" applyBorder="1" applyAlignment="1">
      <alignment horizontal="left"/>
    </xf>
    <xf numFmtId="169" fontId="36" fillId="0" borderId="21" xfId="2" applyNumberFormat="1" applyFont="1" applyBorder="1" applyAlignment="1">
      <alignment horizontal="center"/>
    </xf>
    <xf numFmtId="169" fontId="35" fillId="0" borderId="22" xfId="2" applyNumberFormat="1" applyFont="1" applyBorder="1" applyAlignment="1">
      <alignment horizontal="right"/>
    </xf>
    <xf numFmtId="169" fontId="37" fillId="8" borderId="20" xfId="2" applyNumberFormat="1" applyFont="1" applyFill="1" applyBorder="1" applyAlignment="1">
      <alignment horizontal="left"/>
    </xf>
    <xf numFmtId="169" fontId="35" fillId="8" borderId="20" xfId="2" applyNumberFormat="1" applyFont="1" applyFill="1" applyBorder="1" applyAlignment="1">
      <alignment horizontal="left"/>
    </xf>
    <xf numFmtId="169" fontId="36" fillId="8" borderId="21" xfId="2" applyNumberFormat="1" applyFont="1" applyFill="1" applyBorder="1" applyAlignment="1">
      <alignment horizontal="center"/>
    </xf>
    <xf numFmtId="169" fontId="35" fillId="8" borderId="22" xfId="2" applyNumberFormat="1" applyFont="1" applyFill="1" applyBorder="1" applyAlignment="1">
      <alignment horizontal="right"/>
    </xf>
    <xf numFmtId="169" fontId="35" fillId="3" borderId="22" xfId="2" applyNumberFormat="1" applyFont="1" applyFill="1" applyBorder="1" applyAlignment="1">
      <alignment horizontal="right"/>
    </xf>
    <xf numFmtId="165" fontId="52" fillId="0" borderId="23" xfId="2" applyFont="1" applyBorder="1"/>
    <xf numFmtId="165" fontId="52" fillId="0" borderId="24" xfId="2" applyFont="1" applyBorder="1"/>
    <xf numFmtId="165" fontId="35" fillId="0" borderId="24" xfId="3" applyFont="1" applyBorder="1"/>
    <xf numFmtId="165" fontId="52" fillId="0" borderId="24" xfId="2" applyFont="1" applyBorder="1" applyAlignment="1">
      <alignment horizontal="right"/>
    </xf>
    <xf numFmtId="49" fontId="36" fillId="0" borderId="25" xfId="2" applyNumberFormat="1" applyFont="1" applyBorder="1" applyAlignment="1">
      <alignment horizontal="center"/>
    </xf>
    <xf numFmtId="171" fontId="36" fillId="0" borderId="25" xfId="2" applyNumberFormat="1" applyFont="1" applyBorder="1" applyAlignment="1">
      <alignment horizontal="center"/>
    </xf>
    <xf numFmtId="0" fontId="53" fillId="0" borderId="0" xfId="0" applyFont="1" applyFill="1"/>
    <xf numFmtId="0" fontId="2" fillId="0" borderId="0" xfId="0" applyFont="1" applyAlignment="1">
      <alignment horizontal="right"/>
    </xf>
    <xf numFmtId="0" fontId="2" fillId="0" borderId="0" xfId="0" applyFont="1"/>
    <xf numFmtId="2" fontId="2" fillId="0" borderId="0" xfId="0" applyNumberFormat="1" applyFont="1"/>
    <xf numFmtId="14" fontId="2" fillId="0" borderId="0" xfId="0" applyNumberFormat="1" applyFont="1" applyAlignment="1">
      <alignment horizontal="right"/>
    </xf>
    <xf numFmtId="164" fontId="35" fillId="0" borderId="0" xfId="1" applyFont="1" applyFill="1"/>
    <xf numFmtId="2" fontId="35" fillId="0" borderId="0" xfId="0" applyNumberFormat="1" applyFont="1" applyFill="1"/>
    <xf numFmtId="49" fontId="31" fillId="0" borderId="0" xfId="0" applyNumberFormat="1" applyFont="1"/>
    <xf numFmtId="2" fontId="32" fillId="0" borderId="0" xfId="0" applyNumberFormat="1" applyFont="1" applyFill="1"/>
    <xf numFmtId="0" fontId="37" fillId="0" borderId="0" xfId="0" applyFont="1"/>
    <xf numFmtId="164" fontId="1" fillId="0" borderId="0" xfId="1" applyFont="1"/>
    <xf numFmtId="168" fontId="55" fillId="4" borderId="12" xfId="3" applyNumberFormat="1" applyFont="1" applyFill="1" applyBorder="1"/>
    <xf numFmtId="165" fontId="32" fillId="7" borderId="16" xfId="2" applyFont="1" applyFill="1" applyBorder="1" applyAlignment="1">
      <alignment vertical="center"/>
    </xf>
    <xf numFmtId="169" fontId="1" fillId="0" borderId="20" xfId="2" applyNumberFormat="1" applyFont="1" applyBorder="1" applyAlignment="1">
      <alignment horizontal="left"/>
    </xf>
    <xf numFmtId="169" fontId="1" fillId="8" borderId="20" xfId="2" applyNumberFormat="1" applyFont="1" applyFill="1" applyBorder="1" applyAlignment="1">
      <alignment horizontal="left"/>
    </xf>
    <xf numFmtId="165" fontId="55" fillId="0" borderId="24" xfId="2" applyFont="1" applyBorder="1" applyAlignment="1">
      <alignment horizontal="right"/>
    </xf>
  </cellXfs>
  <cellStyles count="50">
    <cellStyle name="Excel Built-in Normal" xfId="1" xr:uid="{4D1A001E-3993-4D03-9E70-4AB1780E9DD0}"/>
    <cellStyle name="Excel Built-in Normal 2" xfId="2" xr:uid="{27A7000A-BA76-4FB4-8F95-5DBDCE8ABD5D}"/>
    <cellStyle name="Excel Built-in Normal 3" xfId="4" xr:uid="{08544667-0D36-4B65-977F-2D6A07625761}"/>
    <cellStyle name="Heading" xfId="5" xr:uid="{12EEFEC7-0EEB-4228-A59D-DBDE2A770234}"/>
    <cellStyle name="Heading1" xfId="6" xr:uid="{76F4E62F-DC01-4AA2-83AA-E076C38D9F8F}"/>
    <cellStyle name="Normal" xfId="0" builtinId="0" customBuiltin="1"/>
    <cellStyle name="Normal 10" xfId="7" xr:uid="{E5F25A03-71F7-44F4-B9AF-2F25CA5D9084}"/>
    <cellStyle name="Normal 11" xfId="8" xr:uid="{235130B6-002E-4CDC-9799-A0F12CF045EF}"/>
    <cellStyle name="Normal 12" xfId="9" xr:uid="{93DF94AD-9F57-44A4-A3E0-42F77621B8C5}"/>
    <cellStyle name="Normal 13" xfId="10" xr:uid="{23B8D78E-B790-473E-80D0-D81317DEE476}"/>
    <cellStyle name="Normal 14" xfId="3" xr:uid="{E4B69E2D-BCC1-43BC-8BF0-3278215021D3}"/>
    <cellStyle name="Normal 15" xfId="11" xr:uid="{F0EBC06C-22F4-40CE-AECD-034628D48207}"/>
    <cellStyle name="Normal 16" xfId="12" xr:uid="{F7F9A48A-C2B3-4E82-8129-B24B51C32580}"/>
    <cellStyle name="Normal 17" xfId="13" xr:uid="{DFA4CCD5-BCFE-46D6-B52B-D5366C0988E8}"/>
    <cellStyle name="Normal 18" xfId="14" xr:uid="{2DC16C4A-7E8D-4FB3-A1E7-F56B4559FDFA}"/>
    <cellStyle name="Normal 19" xfId="15" xr:uid="{7AAA41EB-0D64-4786-9BC1-90FA4301FEB8}"/>
    <cellStyle name="Normal 2" xfId="16" xr:uid="{5B802749-8ED1-40C5-BC51-A02CE5AB64FC}"/>
    <cellStyle name="Normal 20" xfId="27" xr:uid="{26C9D2CF-0176-444D-96DC-B14DA1BB24D5}"/>
    <cellStyle name="Normal 21" xfId="29" xr:uid="{F5943684-E967-4AA9-897B-E376BA943E7A}"/>
    <cellStyle name="Normal 22" xfId="30" xr:uid="{437C7154-D9D7-4956-A877-62044A2E8232}"/>
    <cellStyle name="Normal 23" xfId="28" xr:uid="{A00726C1-AD91-43A6-9AB4-49A3420FC7F5}"/>
    <cellStyle name="Normal 24" xfId="31" xr:uid="{0945F2EC-3358-430D-A793-1E849F107E2D}"/>
    <cellStyle name="Normal 25" xfId="32" xr:uid="{056D8FF6-9C95-44C1-8CB3-23CFD883237C}"/>
    <cellStyle name="Normal 26" xfId="33" xr:uid="{D1872662-8583-4CC1-8293-79822DAAB6D7}"/>
    <cellStyle name="Normal 27" xfId="34" xr:uid="{53238C07-C003-43DC-A158-599206483508}"/>
    <cellStyle name="Normal 28" xfId="35" xr:uid="{1C5827DF-ACB0-4C25-9B2C-15A3C284A80B}"/>
    <cellStyle name="Normal 29" xfId="36" xr:uid="{B1EFC394-AE81-49F0-BD8D-BD0E54407E69}"/>
    <cellStyle name="Normal 3" xfId="17" xr:uid="{06DE59D0-E6DC-4DA1-A47E-508302687B63}"/>
    <cellStyle name="Normal 30" xfId="37" xr:uid="{004C3A32-A36B-4D9E-92A7-A3F46F3AE249}"/>
    <cellStyle name="Normal 31" xfId="38" xr:uid="{F07BE34F-9D5D-4A57-A37E-4609D228D5DD}"/>
    <cellStyle name="Normal 32" xfId="39" xr:uid="{561293AF-FF22-4C14-B5FE-211729F0BE15}"/>
    <cellStyle name="Normal 33" xfId="40" xr:uid="{4006940C-E71E-4173-AD9E-D6B8152211E3}"/>
    <cellStyle name="Normal 34" xfId="41" xr:uid="{39FF5606-D7C8-425D-B8DC-3ED69DF04574}"/>
    <cellStyle name="Normal 35" xfId="42" xr:uid="{C079DFAC-A96A-4FF7-BC8A-813DD7092207}"/>
    <cellStyle name="Normal 36" xfId="43" xr:uid="{7A49D274-1C64-4F67-9F9D-FB930AA6A43E}"/>
    <cellStyle name="Normal 37" xfId="44" xr:uid="{58AB996D-64C7-46B2-8BE3-BC6DE634DA62}"/>
    <cellStyle name="Normal 38" xfId="45" xr:uid="{7976AF12-8D50-4CAE-8A92-BF80D39D2722}"/>
    <cellStyle name="Normal 39" xfId="46" xr:uid="{553F61EF-A9B5-46FF-93E7-64D78B701D05}"/>
    <cellStyle name="Normal 4" xfId="18" xr:uid="{B7FB296A-19B6-42B9-85EC-2D91E2612E77}"/>
    <cellStyle name="Normal 40" xfId="47" xr:uid="{8A3F3BBA-5993-4C11-A871-A2B5A0D2EB00}"/>
    <cellStyle name="Normal 41" xfId="48" xr:uid="{139AE4DE-BC61-4B63-9753-0F13C5131890}"/>
    <cellStyle name="Normal 42" xfId="49" xr:uid="{A92FB331-C142-4CA1-B4C5-775C72532CDB}"/>
    <cellStyle name="Normal 5" xfId="19" xr:uid="{D9095FA5-BC4B-4E2E-B845-BB6313C2C2E9}"/>
    <cellStyle name="Normal 6" xfId="20" xr:uid="{F8FDDB38-A19D-4420-B527-D0628B187A1D}"/>
    <cellStyle name="Normal 7" xfId="21" xr:uid="{5C017F2E-EAB5-4E0C-9C40-DAF1AB327B34}"/>
    <cellStyle name="Normal 8" xfId="22" xr:uid="{576381F6-8D86-4A95-8BA6-E325173E3BF9}"/>
    <cellStyle name="Normal 9" xfId="23" xr:uid="{22831E15-5590-47C0-AA53-59D4BE36AE7E}"/>
    <cellStyle name="Pourcentage 2" xfId="24" xr:uid="{2753EAE3-D64F-44D6-A940-30F0EE12DAEB}"/>
    <cellStyle name="Result" xfId="25" xr:uid="{39618616-D723-4866-B5D6-FDDDB157EA34}"/>
    <cellStyle name="Result2" xfId="26" xr:uid="{1423B461-D119-48D6-91DB-11DAF41C78D9}"/>
  </cellStyles>
  <dxfs count="10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DEE1A-6587-41B1-B329-1D8A022ACD3C}">
  <sheetPr>
    <pageSetUpPr fitToPage="1"/>
  </sheetPr>
  <dimension ref="A1:UQ97"/>
  <sheetViews>
    <sheetView workbookViewId="0">
      <pane xSplit="7" topLeftCell="H1" activePane="topRight" state="frozen"/>
      <selection pane="topRight" activeCell="B8" sqref="B8"/>
    </sheetView>
  </sheetViews>
  <sheetFormatPr baseColWidth="10" defaultRowHeight="15" x14ac:dyDescent="0.25"/>
  <cols>
    <col min="1" max="1" width="12.875" style="2" customWidth="1"/>
    <col min="2" max="4" width="7.5" style="2" customWidth="1"/>
    <col min="5" max="5" width="5.25" style="68" customWidth="1"/>
    <col min="6" max="6" width="8.75" style="3" bestFit="1" customWidth="1"/>
    <col min="7" max="7" width="9.125" style="9" customWidth="1"/>
    <col min="8" max="16" width="11" style="15" customWidth="1"/>
    <col min="17" max="17" width="11" style="409" customWidth="1"/>
    <col min="18" max="22" width="11" style="15" customWidth="1"/>
    <col min="23" max="23" width="11" style="409" customWidth="1"/>
    <col min="24" max="34" width="11" style="15" customWidth="1"/>
    <col min="35" max="35" width="11" style="409" customWidth="1"/>
    <col min="36" max="78" width="11" style="15" customWidth="1"/>
    <col min="79" max="79" width="18.25" style="15" bestFit="1" customWidth="1"/>
    <col min="80" max="563" width="11" style="15" customWidth="1"/>
    <col min="564" max="564" width="11" style="2" customWidth="1"/>
    <col min="565" max="16384" width="11" style="2"/>
  </cols>
  <sheetData>
    <row r="1" spans="1:79" ht="24" thickBot="1" x14ac:dyDescent="0.3">
      <c r="A1" s="1" t="s">
        <v>0</v>
      </c>
      <c r="B1" s="53">
        <v>1</v>
      </c>
      <c r="H1" s="1" t="s">
        <v>0</v>
      </c>
      <c r="N1" s="1" t="s">
        <v>0</v>
      </c>
      <c r="T1" s="1" t="s">
        <v>0</v>
      </c>
      <c r="Z1" s="1" t="s">
        <v>0</v>
      </c>
      <c r="AF1" s="1" t="s">
        <v>0</v>
      </c>
      <c r="AL1" s="1" t="s">
        <v>0</v>
      </c>
      <c r="AR1" s="1" t="s">
        <v>0</v>
      </c>
      <c r="AX1" s="1" t="s">
        <v>0</v>
      </c>
      <c r="BD1" s="1" t="s">
        <v>0</v>
      </c>
      <c r="BJ1" s="1" t="s">
        <v>0</v>
      </c>
      <c r="BP1" s="1" t="s">
        <v>0</v>
      </c>
      <c r="BV1" s="1" t="s">
        <v>0</v>
      </c>
    </row>
    <row r="2" spans="1:79" s="15" customFormat="1" ht="30.75" customHeight="1" thickBot="1" x14ac:dyDescent="0.35">
      <c r="A2" s="10" t="s">
        <v>17</v>
      </c>
      <c r="C2" s="2"/>
      <c r="D2" s="2"/>
      <c r="E2" s="68"/>
      <c r="F2" s="3"/>
      <c r="G2" s="33"/>
      <c r="H2" s="79" t="s">
        <v>37</v>
      </c>
      <c r="I2" s="80" t="s">
        <v>47</v>
      </c>
      <c r="J2" s="80"/>
      <c r="K2" s="80"/>
      <c r="L2" s="81"/>
      <c r="M2" s="82"/>
      <c r="N2" s="79" t="s">
        <v>37</v>
      </c>
      <c r="O2" s="80" t="s">
        <v>38</v>
      </c>
      <c r="P2" s="80"/>
      <c r="Q2" s="410"/>
      <c r="R2" s="81"/>
      <c r="S2" s="82"/>
      <c r="T2" s="108" t="s">
        <v>37</v>
      </c>
      <c r="U2" s="109" t="s">
        <v>9</v>
      </c>
      <c r="V2" s="109"/>
      <c r="W2" s="410"/>
      <c r="X2" s="110"/>
      <c r="Y2" s="111"/>
      <c r="Z2" s="138" t="s">
        <v>37</v>
      </c>
      <c r="AA2" s="139" t="s">
        <v>1</v>
      </c>
      <c r="AB2" s="139"/>
      <c r="AC2" s="139"/>
      <c r="AD2" s="140"/>
      <c r="AE2" s="141"/>
      <c r="AF2" s="167" t="s">
        <v>37</v>
      </c>
      <c r="AG2" s="168" t="s">
        <v>2</v>
      </c>
      <c r="AH2" s="168"/>
      <c r="AI2" s="410"/>
      <c r="AJ2" s="169"/>
      <c r="AK2" s="170"/>
      <c r="AL2" s="219" t="s">
        <v>37</v>
      </c>
      <c r="AM2" s="220" t="s">
        <v>104</v>
      </c>
      <c r="AN2" s="220"/>
      <c r="AO2" s="220"/>
      <c r="AP2" s="221"/>
      <c r="AQ2" s="222"/>
      <c r="AR2" s="244" t="s">
        <v>37</v>
      </c>
      <c r="AS2" s="245" t="s">
        <v>3</v>
      </c>
      <c r="AT2" s="245"/>
      <c r="AU2" s="245"/>
      <c r="AV2" s="246"/>
      <c r="AW2" s="247"/>
      <c r="AX2" s="244" t="s">
        <v>37</v>
      </c>
      <c r="AY2" s="245" t="s">
        <v>111</v>
      </c>
      <c r="AZ2" s="245"/>
      <c r="BA2" s="245"/>
      <c r="BB2" s="246"/>
      <c r="BC2" s="247"/>
      <c r="BD2" s="268" t="s">
        <v>37</v>
      </c>
      <c r="BE2" s="269" t="s">
        <v>120</v>
      </c>
      <c r="BF2" s="269"/>
      <c r="BG2" s="269"/>
      <c r="BH2" s="270"/>
      <c r="BI2" s="271"/>
      <c r="BJ2" s="293" t="s">
        <v>37</v>
      </c>
      <c r="BK2" s="294" t="s">
        <v>127</v>
      </c>
      <c r="BL2" s="294"/>
      <c r="BM2" s="294"/>
      <c r="BN2" s="295"/>
      <c r="BO2" s="296"/>
      <c r="BP2" s="293" t="s">
        <v>37</v>
      </c>
      <c r="BQ2" s="294" t="s">
        <v>134</v>
      </c>
      <c r="BR2" s="294"/>
      <c r="BS2" s="294"/>
      <c r="BT2" s="295"/>
      <c r="BU2" s="296"/>
      <c r="BV2" s="319" t="s">
        <v>37</v>
      </c>
      <c r="BW2" s="320" t="s">
        <v>139</v>
      </c>
      <c r="BX2" s="320"/>
      <c r="BY2" s="320"/>
      <c r="BZ2" s="321"/>
      <c r="CA2" s="322"/>
    </row>
    <row r="3" spans="1:79" s="15" customFormat="1" ht="15.75" thickBot="1" x14ac:dyDescent="0.3">
      <c r="A3" s="11"/>
      <c r="B3" s="12" t="s">
        <v>4</v>
      </c>
      <c r="C3" s="13" t="s">
        <v>5</v>
      </c>
      <c r="D3" s="14" t="s">
        <v>6</v>
      </c>
      <c r="E3" s="68"/>
      <c r="F3" s="14" t="s">
        <v>6</v>
      </c>
      <c r="G3" s="41"/>
      <c r="H3" s="83" t="s">
        <v>39</v>
      </c>
      <c r="I3" s="84" t="s">
        <v>40</v>
      </c>
      <c r="J3" s="85" t="s">
        <v>41</v>
      </c>
      <c r="K3" s="86" t="s">
        <v>42</v>
      </c>
      <c r="L3" s="87" t="s">
        <v>43</v>
      </c>
      <c r="M3" s="88" t="s">
        <v>44</v>
      </c>
      <c r="N3" s="83" t="s">
        <v>39</v>
      </c>
      <c r="O3" s="84" t="s">
        <v>40</v>
      </c>
      <c r="P3" s="85" t="s">
        <v>41</v>
      </c>
      <c r="Q3" s="411" t="s">
        <v>42</v>
      </c>
      <c r="R3" s="87" t="s">
        <v>43</v>
      </c>
      <c r="S3" s="88" t="s">
        <v>44</v>
      </c>
      <c r="T3" s="112" t="s">
        <v>39</v>
      </c>
      <c r="U3" s="113" t="s">
        <v>40</v>
      </c>
      <c r="V3" s="114" t="s">
        <v>41</v>
      </c>
      <c r="W3" s="411" t="s">
        <v>42</v>
      </c>
      <c r="X3" s="116" t="s">
        <v>43</v>
      </c>
      <c r="Y3" s="117" t="s">
        <v>44</v>
      </c>
      <c r="Z3" s="142" t="s">
        <v>39</v>
      </c>
      <c r="AA3" s="143" t="s">
        <v>40</v>
      </c>
      <c r="AB3" s="144" t="s">
        <v>41</v>
      </c>
      <c r="AC3" s="145" t="s">
        <v>42</v>
      </c>
      <c r="AD3" s="146" t="s">
        <v>43</v>
      </c>
      <c r="AE3" s="147" t="s">
        <v>44</v>
      </c>
      <c r="AF3" s="171" t="s">
        <v>39</v>
      </c>
      <c r="AG3" s="172" t="s">
        <v>40</v>
      </c>
      <c r="AH3" s="173" t="s">
        <v>41</v>
      </c>
      <c r="AI3" s="411" t="s">
        <v>42</v>
      </c>
      <c r="AJ3" s="175" t="s">
        <v>43</v>
      </c>
      <c r="AK3" s="176" t="s">
        <v>44</v>
      </c>
      <c r="AL3" s="223" t="s">
        <v>39</v>
      </c>
      <c r="AM3" s="224" t="s">
        <v>40</v>
      </c>
      <c r="AN3" s="225" t="s">
        <v>41</v>
      </c>
      <c r="AO3" s="226" t="s">
        <v>42</v>
      </c>
      <c r="AP3" s="227" t="s">
        <v>43</v>
      </c>
      <c r="AQ3" s="228" t="s">
        <v>44</v>
      </c>
      <c r="AR3" s="248" t="s">
        <v>39</v>
      </c>
      <c r="AS3" s="249" t="s">
        <v>40</v>
      </c>
      <c r="AT3" s="250" t="s">
        <v>41</v>
      </c>
      <c r="AU3" s="251" t="s">
        <v>42</v>
      </c>
      <c r="AV3" s="252" t="s">
        <v>43</v>
      </c>
      <c r="AW3" s="253" t="s">
        <v>44</v>
      </c>
      <c r="AX3" s="248" t="s">
        <v>39</v>
      </c>
      <c r="AY3" s="249" t="s">
        <v>40</v>
      </c>
      <c r="AZ3" s="250" t="s">
        <v>41</v>
      </c>
      <c r="BA3" s="251" t="s">
        <v>42</v>
      </c>
      <c r="BB3" s="252" t="s">
        <v>43</v>
      </c>
      <c r="BC3" s="253" t="s">
        <v>44</v>
      </c>
      <c r="BD3" s="272" t="s">
        <v>39</v>
      </c>
      <c r="BE3" s="273" t="s">
        <v>40</v>
      </c>
      <c r="BF3" s="274" t="s">
        <v>41</v>
      </c>
      <c r="BG3" s="275" t="s">
        <v>42</v>
      </c>
      <c r="BH3" s="276" t="s">
        <v>43</v>
      </c>
      <c r="BI3" s="277" t="s">
        <v>44</v>
      </c>
      <c r="BJ3" s="297" t="s">
        <v>39</v>
      </c>
      <c r="BK3" s="298" t="s">
        <v>40</v>
      </c>
      <c r="BL3" s="299" t="s">
        <v>41</v>
      </c>
      <c r="BM3" s="300" t="s">
        <v>42</v>
      </c>
      <c r="BN3" s="301" t="s">
        <v>43</v>
      </c>
      <c r="BO3" s="302" t="s">
        <v>44</v>
      </c>
      <c r="BP3" s="297" t="s">
        <v>39</v>
      </c>
      <c r="BQ3" s="298" t="s">
        <v>40</v>
      </c>
      <c r="BR3" s="299" t="s">
        <v>41</v>
      </c>
      <c r="BS3" s="300" t="s">
        <v>42</v>
      </c>
      <c r="BT3" s="301" t="s">
        <v>43</v>
      </c>
      <c r="BU3" s="302" t="s">
        <v>44</v>
      </c>
      <c r="BV3" s="323" t="s">
        <v>39</v>
      </c>
      <c r="BW3" s="324" t="s">
        <v>40</v>
      </c>
      <c r="BX3" s="325" t="s">
        <v>41</v>
      </c>
      <c r="BY3" s="326" t="s">
        <v>42</v>
      </c>
      <c r="BZ3" s="327" t="s">
        <v>43</v>
      </c>
      <c r="CA3" s="328" t="s">
        <v>44</v>
      </c>
    </row>
    <row r="4" spans="1:79" s="15" customFormat="1" x14ac:dyDescent="0.25">
      <c r="A4" s="28" t="s">
        <v>31</v>
      </c>
      <c r="B4" s="29"/>
      <c r="C4" s="29"/>
      <c r="D4" s="50">
        <v>-17.5</v>
      </c>
      <c r="E4" s="68"/>
      <c r="F4" s="29">
        <f>D4</f>
        <v>-17.5</v>
      </c>
      <c r="G4" s="9"/>
      <c r="H4" s="89">
        <v>44927</v>
      </c>
      <c r="I4" s="94"/>
      <c r="J4" s="95"/>
      <c r="K4" s="95"/>
      <c r="L4" s="96"/>
      <c r="M4" s="97"/>
      <c r="N4" s="89">
        <v>44958</v>
      </c>
      <c r="O4" s="90">
        <v>0.29166666666666669</v>
      </c>
      <c r="P4" s="91">
        <v>0.66666666666666663</v>
      </c>
      <c r="Q4" s="412">
        <v>2.0833333333333332E-2</v>
      </c>
      <c r="R4" s="92">
        <f>P4-O4-Q4</f>
        <v>0.35416666666666663</v>
      </c>
      <c r="S4" s="93"/>
      <c r="T4" s="118">
        <v>44986</v>
      </c>
      <c r="U4" s="123">
        <v>0.29166666666666669</v>
      </c>
      <c r="V4" s="106">
        <v>0.79166666666666663</v>
      </c>
      <c r="W4" s="412">
        <v>4.1666666666666664E-2</v>
      </c>
      <c r="X4" s="125">
        <f>V4-U4-W4</f>
        <v>0.45833333333333326</v>
      </c>
      <c r="Y4" s="127"/>
      <c r="Z4" s="148">
        <v>45017</v>
      </c>
      <c r="AA4" s="153"/>
      <c r="AB4" s="154"/>
      <c r="AC4" s="154"/>
      <c r="AD4" s="155"/>
      <c r="AE4" s="156"/>
      <c r="AF4" s="177">
        <v>45047</v>
      </c>
      <c r="AG4" s="178">
        <v>0.29166666666666669</v>
      </c>
      <c r="AH4" s="179">
        <v>0.66666666666666663</v>
      </c>
      <c r="AI4" s="412">
        <v>2.0833333333333332E-2</v>
      </c>
      <c r="AJ4" s="180">
        <f t="shared" ref="AJ4:AJ8" si="0">AH4-AG4-AI4</f>
        <v>0.35416666666666663</v>
      </c>
      <c r="AK4" s="181"/>
      <c r="AL4" s="229">
        <v>45078</v>
      </c>
      <c r="AM4" s="230">
        <v>0.29166666666666669</v>
      </c>
      <c r="AN4" s="231">
        <v>0.66666666666666663</v>
      </c>
      <c r="AO4" s="231">
        <v>2.0833333333333332E-2</v>
      </c>
      <c r="AP4" s="232">
        <f t="shared" ref="AP4:AP5" si="1">AN4-AM4-AO4</f>
        <v>0.35416666666666663</v>
      </c>
      <c r="AQ4" s="233"/>
      <c r="AR4" s="254">
        <v>45108</v>
      </c>
      <c r="AS4" s="259"/>
      <c r="AT4" s="260"/>
      <c r="AU4" s="260"/>
      <c r="AV4" s="261"/>
      <c r="AW4" s="262"/>
      <c r="AX4" s="254">
        <v>45139</v>
      </c>
      <c r="AY4" s="255"/>
      <c r="AZ4" s="256"/>
      <c r="BA4" s="256"/>
      <c r="BB4" s="257"/>
      <c r="BC4" s="238" t="s">
        <v>54</v>
      </c>
      <c r="BD4" s="278">
        <v>45170</v>
      </c>
      <c r="BE4" s="283">
        <v>0.29166666666666669</v>
      </c>
      <c r="BF4" s="284">
        <v>0.66666666666666663</v>
      </c>
      <c r="BG4" s="284">
        <v>2.0833333333333332E-2</v>
      </c>
      <c r="BH4" s="285">
        <f t="shared" ref="BH4" si="2">BF4-BE4-BG4</f>
        <v>0.35416666666666663</v>
      </c>
      <c r="BI4" s="286"/>
      <c r="BJ4" s="303">
        <v>45200</v>
      </c>
      <c r="BK4" s="309"/>
      <c r="BL4" s="310"/>
      <c r="BM4" s="310"/>
      <c r="BN4" s="311"/>
      <c r="BO4" s="312"/>
      <c r="BP4" s="303">
        <v>45231</v>
      </c>
      <c r="BQ4" s="304">
        <v>0.29166666666666669</v>
      </c>
      <c r="BR4" s="305">
        <v>0.66666666666666663</v>
      </c>
      <c r="BS4" s="305">
        <v>2.0833333333333332E-2</v>
      </c>
      <c r="BT4" s="306">
        <f t="shared" ref="BT4:BT6" si="3">BR4-BQ4-BS4</f>
        <v>0.35416666666666663</v>
      </c>
      <c r="BU4" s="308"/>
      <c r="BV4" s="329">
        <v>45261</v>
      </c>
      <c r="BW4" s="106">
        <v>0.33333333333333331</v>
      </c>
      <c r="BX4" s="335">
        <v>0.66666666666666663</v>
      </c>
      <c r="BY4" s="335">
        <v>2.0833333333333332E-2</v>
      </c>
      <c r="BZ4" s="336">
        <f t="shared" ref="BZ4" si="4">BX4-BW4-BY4</f>
        <v>0.3125</v>
      </c>
      <c r="CA4" s="337"/>
    </row>
    <row r="5" spans="1:79" s="15" customFormat="1" ht="15.75" thickBot="1" x14ac:dyDescent="0.3">
      <c r="B5" s="16"/>
      <c r="C5" s="16"/>
      <c r="D5" s="16"/>
      <c r="E5" s="68"/>
      <c r="F5" s="29"/>
      <c r="G5" s="9"/>
      <c r="H5" s="89">
        <v>44928</v>
      </c>
      <c r="I5" s="90">
        <v>0.29166666666666669</v>
      </c>
      <c r="J5" s="91">
        <v>0.66666666666666663</v>
      </c>
      <c r="K5" s="91">
        <v>2.0833333333333332E-2</v>
      </c>
      <c r="L5" s="92">
        <f t="shared" ref="L5:L9" si="5">J5-I5-K5</f>
        <v>0.35416666666666663</v>
      </c>
      <c r="M5" s="103" t="s">
        <v>54</v>
      </c>
      <c r="N5" s="89">
        <v>44959</v>
      </c>
      <c r="O5" s="106">
        <v>0.27083333333333331</v>
      </c>
      <c r="P5" s="106">
        <v>0.64583333333333337</v>
      </c>
      <c r="Q5" s="412">
        <v>2.0833333333333332E-2</v>
      </c>
      <c r="R5" s="92">
        <f t="shared" ref="R5:R6" si="6">P5-O5-Q5</f>
        <v>0.35416666666666674</v>
      </c>
      <c r="S5" s="93"/>
      <c r="T5" s="118">
        <v>44987</v>
      </c>
      <c r="U5" s="123">
        <v>0.29166666666666669</v>
      </c>
      <c r="V5" s="106">
        <v>0.64583333333333337</v>
      </c>
      <c r="W5" s="412">
        <v>2.0833333333333332E-2</v>
      </c>
      <c r="X5" s="125">
        <f t="shared" ref="X5:X6" si="7">V5-U5-W5</f>
        <v>0.33333333333333337</v>
      </c>
      <c r="Y5" s="127"/>
      <c r="Z5" s="148">
        <v>45018</v>
      </c>
      <c r="AA5" s="153"/>
      <c r="AB5" s="154"/>
      <c r="AC5" s="154"/>
      <c r="AD5" s="155"/>
      <c r="AE5" s="156"/>
      <c r="AF5" s="177">
        <v>45048</v>
      </c>
      <c r="AG5" s="178">
        <v>0.29166666666666669</v>
      </c>
      <c r="AH5" s="106">
        <v>0.67708333333333337</v>
      </c>
      <c r="AI5" s="412">
        <v>2.0833333333333332E-2</v>
      </c>
      <c r="AJ5" s="180">
        <f t="shared" si="0"/>
        <v>0.36458333333333337</v>
      </c>
      <c r="AK5" s="181"/>
      <c r="AL5" s="229">
        <v>45079</v>
      </c>
      <c r="AM5" s="230">
        <v>0.29166666666666669</v>
      </c>
      <c r="AN5" s="106">
        <v>0.64583333333333337</v>
      </c>
      <c r="AO5" s="231">
        <v>2.0833333333333332E-2</v>
      </c>
      <c r="AP5" s="232">
        <f t="shared" si="1"/>
        <v>0.33333333333333337</v>
      </c>
      <c r="AQ5" s="233"/>
      <c r="AR5" s="254">
        <v>45109</v>
      </c>
      <c r="AS5" s="259"/>
      <c r="AT5" s="260"/>
      <c r="AU5" s="260"/>
      <c r="AV5" s="261"/>
      <c r="AW5" s="262"/>
      <c r="AX5" s="254">
        <v>45140</v>
      </c>
      <c r="AY5" s="255">
        <v>0.29166666666666669</v>
      </c>
      <c r="AZ5" s="256">
        <v>0.66666666666666663</v>
      </c>
      <c r="BA5" s="256">
        <v>2.0833333333333332E-2</v>
      </c>
      <c r="BB5" s="257">
        <f t="shared" ref="BB5:BB7" si="8">AZ5-AY5-BA5</f>
        <v>0.35416666666666663</v>
      </c>
      <c r="BC5" s="258"/>
      <c r="BD5" s="278">
        <v>45171</v>
      </c>
      <c r="BE5" s="279"/>
      <c r="BF5" s="280"/>
      <c r="BG5" s="280"/>
      <c r="BH5" s="281"/>
      <c r="BI5" s="282"/>
      <c r="BJ5" s="303">
        <v>45201</v>
      </c>
      <c r="BK5" s="304">
        <v>0.29166666666666669</v>
      </c>
      <c r="BL5" s="106">
        <v>0.67708333333333337</v>
      </c>
      <c r="BM5" s="305">
        <v>2.0833333333333332E-2</v>
      </c>
      <c r="BN5" s="306">
        <f t="shared" ref="BN5:BN9" si="9">BL5-BK5-BM5</f>
        <v>0.36458333333333337</v>
      </c>
      <c r="BO5" s="308"/>
      <c r="BP5" s="303">
        <v>45232</v>
      </c>
      <c r="BQ5" s="304">
        <v>0.29166666666666669</v>
      </c>
      <c r="BR5" s="305">
        <v>0.66666666666666663</v>
      </c>
      <c r="BS5" s="305">
        <v>2.0833333333333332E-2</v>
      </c>
      <c r="BT5" s="306">
        <f t="shared" si="3"/>
        <v>0.35416666666666663</v>
      </c>
      <c r="BU5" s="308"/>
      <c r="BV5" s="329">
        <v>45262</v>
      </c>
      <c r="BW5" s="330"/>
      <c r="BX5" s="331"/>
      <c r="BY5" s="331"/>
      <c r="BZ5" s="332"/>
      <c r="CA5" s="333"/>
    </row>
    <row r="6" spans="1:79" s="15" customFormat="1" x14ac:dyDescent="0.25">
      <c r="A6" s="17" t="s">
        <v>7</v>
      </c>
      <c r="B6" s="18">
        <v>187</v>
      </c>
      <c r="C6" s="19">
        <v>192.5</v>
      </c>
      <c r="D6" s="19">
        <f t="shared" ref="D6:D17" si="10">C6-B6</f>
        <v>5.5</v>
      </c>
      <c r="E6" s="68"/>
      <c r="F6" s="47">
        <f>D6+E6</f>
        <v>5.5</v>
      </c>
      <c r="G6" s="33"/>
      <c r="H6" s="89">
        <v>44929</v>
      </c>
      <c r="I6" s="90">
        <v>0.29166666666666669</v>
      </c>
      <c r="J6" s="91">
        <v>0.66666666666666663</v>
      </c>
      <c r="K6" s="91">
        <v>2.0833333333333332E-2</v>
      </c>
      <c r="L6" s="92">
        <f t="shared" si="5"/>
        <v>0.35416666666666663</v>
      </c>
      <c r="M6" s="103" t="s">
        <v>49</v>
      </c>
      <c r="N6" s="89">
        <v>44960</v>
      </c>
      <c r="O6" s="90">
        <v>0.29166666666666669</v>
      </c>
      <c r="P6" s="106">
        <v>0.63541666666666663</v>
      </c>
      <c r="Q6" s="412">
        <v>2.0833333333333332E-2</v>
      </c>
      <c r="R6" s="92">
        <f t="shared" si="6"/>
        <v>0.32291666666666663</v>
      </c>
      <c r="S6" s="93"/>
      <c r="T6" s="118">
        <v>44988</v>
      </c>
      <c r="U6" s="123">
        <v>0.29166666666666669</v>
      </c>
      <c r="V6" s="106">
        <v>0.75</v>
      </c>
      <c r="W6" s="412">
        <v>4.1666666666666664E-2</v>
      </c>
      <c r="X6" s="125">
        <f t="shared" si="7"/>
        <v>0.41666666666666663</v>
      </c>
      <c r="Y6" s="127"/>
      <c r="Z6" s="148">
        <v>45019</v>
      </c>
      <c r="AA6" s="149">
        <v>0.29166666666666669</v>
      </c>
      <c r="AB6" s="106">
        <v>0.72916666666666663</v>
      </c>
      <c r="AC6" s="150">
        <v>4.1666666666666664E-2</v>
      </c>
      <c r="AD6" s="151">
        <f t="shared" ref="AD6:AD8" si="11">AB6-AA6-AC6</f>
        <v>0.39583333333333326</v>
      </c>
      <c r="AE6" s="152"/>
      <c r="AF6" s="177">
        <v>45049</v>
      </c>
      <c r="AG6" s="178">
        <v>0.29166666666666669</v>
      </c>
      <c r="AH6" s="106">
        <v>0.64583333333333337</v>
      </c>
      <c r="AI6" s="412">
        <v>2.0833333333333332E-2</v>
      </c>
      <c r="AJ6" s="180">
        <f t="shared" si="0"/>
        <v>0.33333333333333337</v>
      </c>
      <c r="AK6" s="181"/>
      <c r="AL6" s="229">
        <v>45080</v>
      </c>
      <c r="AM6" s="234"/>
      <c r="AN6" s="235"/>
      <c r="AO6" s="235"/>
      <c r="AP6" s="236"/>
      <c r="AQ6" s="237"/>
      <c r="AR6" s="254">
        <v>45110</v>
      </c>
      <c r="AS6" s="255">
        <v>0.29166666666666669</v>
      </c>
      <c r="AT6" s="256">
        <v>0.66666666666666663</v>
      </c>
      <c r="AU6" s="256">
        <v>2.0833333333333332E-2</v>
      </c>
      <c r="AV6" s="257">
        <f t="shared" ref="AV6:AV10" si="12">AT6-AS6-AU6</f>
        <v>0.35416666666666663</v>
      </c>
      <c r="AW6" s="258"/>
      <c r="AX6" s="254">
        <v>45141</v>
      </c>
      <c r="AY6" s="255">
        <v>0.29166666666666669</v>
      </c>
      <c r="AZ6" s="256">
        <v>0.66666666666666663</v>
      </c>
      <c r="BA6" s="256">
        <v>2.0833333333333332E-2</v>
      </c>
      <c r="BB6" s="257">
        <f t="shared" si="8"/>
        <v>0.35416666666666663</v>
      </c>
      <c r="BC6" s="258"/>
      <c r="BD6" s="278">
        <v>45172</v>
      </c>
      <c r="BE6" s="279"/>
      <c r="BF6" s="280"/>
      <c r="BG6" s="280"/>
      <c r="BH6" s="281"/>
      <c r="BI6" s="282"/>
      <c r="BJ6" s="303">
        <v>45202</v>
      </c>
      <c r="BK6" s="304">
        <v>0.29166666666666669</v>
      </c>
      <c r="BL6" s="106">
        <v>0.67708333333333337</v>
      </c>
      <c r="BM6" s="305">
        <v>2.0833333333333332E-2</v>
      </c>
      <c r="BN6" s="306">
        <f t="shared" si="9"/>
        <v>0.36458333333333337</v>
      </c>
      <c r="BO6" s="308"/>
      <c r="BP6" s="303">
        <v>45233</v>
      </c>
      <c r="BQ6" s="304">
        <v>0.29166666666666669</v>
      </c>
      <c r="BR6" s="305">
        <v>0.66666666666666663</v>
      </c>
      <c r="BS6" s="305">
        <v>2.0833333333333332E-2</v>
      </c>
      <c r="BT6" s="306">
        <f t="shared" si="3"/>
        <v>0.35416666666666663</v>
      </c>
      <c r="BU6" s="308"/>
      <c r="BV6" s="329">
        <v>45263</v>
      </c>
      <c r="BW6" s="330"/>
      <c r="BX6" s="331"/>
      <c r="BY6" s="331"/>
      <c r="BZ6" s="332"/>
      <c r="CA6" s="333"/>
    </row>
    <row r="7" spans="1:79" s="15" customFormat="1" x14ac:dyDescent="0.25">
      <c r="A7" s="20" t="s">
        <v>8</v>
      </c>
      <c r="B7" s="18">
        <v>170</v>
      </c>
      <c r="C7" s="19">
        <v>166</v>
      </c>
      <c r="D7" s="19">
        <f t="shared" si="10"/>
        <v>-4</v>
      </c>
      <c r="E7" s="68"/>
      <c r="F7" s="47">
        <f t="shared" ref="F7:F17" si="13">D7+E7</f>
        <v>-4</v>
      </c>
      <c r="G7" s="9"/>
      <c r="H7" s="89">
        <v>44930</v>
      </c>
      <c r="I7" s="90">
        <v>0.29166666666666669</v>
      </c>
      <c r="J7" s="91">
        <v>0.66666666666666663</v>
      </c>
      <c r="K7" s="91">
        <v>2.0833333333333332E-2</v>
      </c>
      <c r="L7" s="92">
        <f t="shared" si="5"/>
        <v>0.35416666666666663</v>
      </c>
      <c r="M7" s="103" t="s">
        <v>49</v>
      </c>
      <c r="N7" s="89">
        <v>44961</v>
      </c>
      <c r="O7" s="94"/>
      <c r="P7" s="95"/>
      <c r="Q7" s="413"/>
      <c r="R7" s="96"/>
      <c r="S7" s="97"/>
      <c r="T7" s="118">
        <v>44989</v>
      </c>
      <c r="U7" s="119"/>
      <c r="V7" s="120"/>
      <c r="W7" s="413"/>
      <c r="X7" s="121"/>
      <c r="Y7" s="122"/>
      <c r="Z7" s="148">
        <v>45020</v>
      </c>
      <c r="AA7" s="149">
        <v>0.29166666666666669</v>
      </c>
      <c r="AB7" s="106">
        <v>0.64583333333333337</v>
      </c>
      <c r="AC7" s="150">
        <v>2.0833333333333332E-2</v>
      </c>
      <c r="AD7" s="151">
        <f t="shared" si="11"/>
        <v>0.33333333333333337</v>
      </c>
      <c r="AE7" s="152"/>
      <c r="AF7" s="177">
        <v>45050</v>
      </c>
      <c r="AG7" s="178">
        <v>0.29166666666666669</v>
      </c>
      <c r="AH7" s="179">
        <v>0.66666666666666663</v>
      </c>
      <c r="AI7" s="412">
        <v>2.0833333333333332E-2</v>
      </c>
      <c r="AJ7" s="180">
        <f t="shared" si="0"/>
        <v>0.35416666666666663</v>
      </c>
      <c r="AK7" s="181"/>
      <c r="AL7" s="229">
        <v>45081</v>
      </c>
      <c r="AM7" s="234"/>
      <c r="AN7" s="235"/>
      <c r="AO7" s="235"/>
      <c r="AP7" s="236"/>
      <c r="AQ7" s="237"/>
      <c r="AR7" s="254">
        <v>45111</v>
      </c>
      <c r="AS7" s="255">
        <v>0.29166666666666669</v>
      </c>
      <c r="AT7" s="256">
        <v>0.66666666666666663</v>
      </c>
      <c r="AU7" s="256">
        <v>2.0833333333333332E-2</v>
      </c>
      <c r="AV7" s="257">
        <f t="shared" si="12"/>
        <v>0.35416666666666663</v>
      </c>
      <c r="AW7" s="258"/>
      <c r="AX7" s="254">
        <v>45142</v>
      </c>
      <c r="AY7" s="255">
        <v>0.29166666666666669</v>
      </c>
      <c r="AZ7" s="106">
        <v>0.71875</v>
      </c>
      <c r="BA7" s="256">
        <v>4.1666666666666664E-2</v>
      </c>
      <c r="BB7" s="257">
        <f t="shared" si="8"/>
        <v>0.38541666666666663</v>
      </c>
      <c r="BC7" s="258"/>
      <c r="BD7" s="278">
        <v>45173</v>
      </c>
      <c r="BE7" s="283">
        <v>0.29166666666666669</v>
      </c>
      <c r="BF7" s="106">
        <v>0.64583333333333337</v>
      </c>
      <c r="BG7" s="284">
        <v>2.0833333333333332E-2</v>
      </c>
      <c r="BH7" s="285">
        <f t="shared" ref="BH7:BH11" si="14">BF7-BE7-BG7</f>
        <v>0.33333333333333337</v>
      </c>
      <c r="BI7" s="286"/>
      <c r="BJ7" s="303">
        <v>45203</v>
      </c>
      <c r="BK7" s="304">
        <v>0.29166666666666669</v>
      </c>
      <c r="BL7" s="106">
        <v>0.72916666666666663</v>
      </c>
      <c r="BM7" s="305">
        <v>4.1666666666666664E-2</v>
      </c>
      <c r="BN7" s="306">
        <f t="shared" si="9"/>
        <v>0.39583333333333326</v>
      </c>
      <c r="BO7" s="308"/>
      <c r="BP7" s="303">
        <v>45234</v>
      </c>
      <c r="BQ7" s="309"/>
      <c r="BR7" s="310"/>
      <c r="BS7" s="310"/>
      <c r="BT7" s="311"/>
      <c r="BU7" s="312"/>
      <c r="BV7" s="329">
        <v>45264</v>
      </c>
      <c r="BW7" s="334">
        <v>0.29166666666666669</v>
      </c>
      <c r="BX7" s="106">
        <v>0.72916666666666663</v>
      </c>
      <c r="BY7" s="335">
        <v>4.1666666666666664E-2</v>
      </c>
      <c r="BZ7" s="336">
        <f t="shared" ref="BZ7:BZ11" si="15">BX7-BW7-BY7</f>
        <v>0.39583333333333326</v>
      </c>
      <c r="CA7" s="337"/>
    </row>
    <row r="8" spans="1:79" s="15" customFormat="1" x14ac:dyDescent="0.25">
      <c r="A8" s="20" t="s">
        <v>9</v>
      </c>
      <c r="B8" s="18">
        <v>195.5</v>
      </c>
      <c r="C8" s="19">
        <v>208</v>
      </c>
      <c r="D8" s="19">
        <f t="shared" si="10"/>
        <v>12.5</v>
      </c>
      <c r="E8" s="68"/>
      <c r="F8" s="47">
        <f t="shared" si="13"/>
        <v>12.5</v>
      </c>
      <c r="G8" s="9"/>
      <c r="H8" s="89">
        <v>44931</v>
      </c>
      <c r="I8" s="90">
        <v>0.29166666666666669</v>
      </c>
      <c r="J8" s="91">
        <v>0.66666666666666663</v>
      </c>
      <c r="K8" s="91">
        <v>2.0833333333333332E-2</v>
      </c>
      <c r="L8" s="92">
        <f t="shared" si="5"/>
        <v>0.35416666666666663</v>
      </c>
      <c r="M8" s="103" t="s">
        <v>49</v>
      </c>
      <c r="N8" s="89">
        <v>44962</v>
      </c>
      <c r="O8" s="94"/>
      <c r="P8" s="95"/>
      <c r="Q8" s="413"/>
      <c r="R8" s="96"/>
      <c r="S8" s="97"/>
      <c r="T8" s="118">
        <v>44990</v>
      </c>
      <c r="U8" s="119"/>
      <c r="V8" s="120"/>
      <c r="W8" s="413"/>
      <c r="X8" s="121"/>
      <c r="Y8" s="122"/>
      <c r="Z8" s="148">
        <v>45021</v>
      </c>
      <c r="AA8" s="149">
        <v>0.29166666666666669</v>
      </c>
      <c r="AB8" s="150">
        <v>0.66666666666666663</v>
      </c>
      <c r="AC8" s="150">
        <v>2.0833333333333332E-2</v>
      </c>
      <c r="AD8" s="151">
        <f t="shared" si="11"/>
        <v>0.35416666666666663</v>
      </c>
      <c r="AE8" s="152"/>
      <c r="AF8" s="177">
        <v>45051</v>
      </c>
      <c r="AG8" s="178">
        <v>0.29166666666666669</v>
      </c>
      <c r="AH8" s="106">
        <v>0.72916666666666663</v>
      </c>
      <c r="AI8" s="412">
        <v>4.1666666666666664E-2</v>
      </c>
      <c r="AJ8" s="180">
        <f t="shared" si="0"/>
        <v>0.39583333333333326</v>
      </c>
      <c r="AK8" s="181"/>
      <c r="AL8" s="229">
        <v>45082</v>
      </c>
      <c r="AM8" s="230">
        <v>0.29166666666666669</v>
      </c>
      <c r="AN8" s="106">
        <v>0.64583333333333337</v>
      </c>
      <c r="AO8" s="231">
        <v>2.0833333333333332E-2</v>
      </c>
      <c r="AP8" s="232">
        <f t="shared" ref="AP8:AP12" si="16">AN8-AM8-AO8</f>
        <v>0.33333333333333337</v>
      </c>
      <c r="AQ8" s="233"/>
      <c r="AR8" s="254">
        <v>45112</v>
      </c>
      <c r="AS8" s="255">
        <v>0.29166666666666669</v>
      </c>
      <c r="AT8" s="106">
        <v>0.6875</v>
      </c>
      <c r="AU8" s="256">
        <v>2.0833333333333332E-2</v>
      </c>
      <c r="AV8" s="257">
        <f t="shared" si="12"/>
        <v>0.375</v>
      </c>
      <c r="AW8" s="258"/>
      <c r="AX8" s="254">
        <v>45143</v>
      </c>
      <c r="AY8" s="259"/>
      <c r="AZ8" s="260"/>
      <c r="BA8" s="260"/>
      <c r="BB8" s="261"/>
      <c r="BC8" s="262"/>
      <c r="BD8" s="278">
        <v>45174</v>
      </c>
      <c r="BE8" s="283"/>
      <c r="BF8" s="284"/>
      <c r="BG8" s="284"/>
      <c r="BH8" s="285">
        <f t="shared" si="14"/>
        <v>0</v>
      </c>
      <c r="BI8" s="307" t="s">
        <v>115</v>
      </c>
      <c r="BJ8" s="303">
        <v>45204</v>
      </c>
      <c r="BK8" s="304">
        <v>0.29166666666666669</v>
      </c>
      <c r="BL8" s="305">
        <v>0.66666666666666663</v>
      </c>
      <c r="BM8" s="305">
        <v>2.0833333333333332E-2</v>
      </c>
      <c r="BN8" s="306">
        <f t="shared" si="9"/>
        <v>0.35416666666666663</v>
      </c>
      <c r="BO8" s="308"/>
      <c r="BP8" s="303">
        <v>45235</v>
      </c>
      <c r="BQ8" s="309"/>
      <c r="BR8" s="310"/>
      <c r="BS8" s="310"/>
      <c r="BT8" s="311"/>
      <c r="BU8" s="312"/>
      <c r="BV8" s="329">
        <v>45265</v>
      </c>
      <c r="BW8" s="334">
        <v>0.29166666666666669</v>
      </c>
      <c r="BX8" s="335">
        <v>0.66666666666666663</v>
      </c>
      <c r="BY8" s="335">
        <v>2.0833333333333332E-2</v>
      </c>
      <c r="BZ8" s="336">
        <f t="shared" si="15"/>
        <v>0.35416666666666663</v>
      </c>
      <c r="CA8" s="337"/>
    </row>
    <row r="9" spans="1:79" s="15" customFormat="1" x14ac:dyDescent="0.25">
      <c r="A9" s="20" t="s">
        <v>1</v>
      </c>
      <c r="B9" s="18">
        <v>144.5</v>
      </c>
      <c r="C9" s="21">
        <v>150.25</v>
      </c>
      <c r="D9" s="19">
        <f t="shared" si="10"/>
        <v>5.75</v>
      </c>
      <c r="E9" s="68"/>
      <c r="F9" s="47">
        <f t="shared" si="13"/>
        <v>5.75</v>
      </c>
      <c r="G9" s="41"/>
      <c r="H9" s="89">
        <v>44932</v>
      </c>
      <c r="I9" s="90">
        <v>0.29166666666666669</v>
      </c>
      <c r="J9" s="91">
        <v>0.66666666666666663</v>
      </c>
      <c r="K9" s="91">
        <v>2.0833333333333332E-2</v>
      </c>
      <c r="L9" s="92">
        <f t="shared" si="5"/>
        <v>0.35416666666666663</v>
      </c>
      <c r="M9" s="103" t="s">
        <v>49</v>
      </c>
      <c r="N9" s="89">
        <v>44963</v>
      </c>
      <c r="O9" s="90">
        <v>0.29166666666666669</v>
      </c>
      <c r="P9" s="106">
        <v>0.625</v>
      </c>
      <c r="Q9" s="412">
        <v>2.0833333333333332E-2</v>
      </c>
      <c r="R9" s="92">
        <f t="shared" ref="R9:R13" si="17">P9-O9-Q9</f>
        <v>0.3125</v>
      </c>
      <c r="S9" s="93"/>
      <c r="T9" s="118">
        <v>44991</v>
      </c>
      <c r="U9" s="123">
        <v>0.29166666666666669</v>
      </c>
      <c r="V9" s="106">
        <v>0.67708333333333337</v>
      </c>
      <c r="W9" s="412">
        <v>4.1666666666666664E-2</v>
      </c>
      <c r="X9" s="125">
        <f t="shared" ref="X9:X13" si="18">V9-U9-W9</f>
        <v>0.34375</v>
      </c>
      <c r="Y9" s="127"/>
      <c r="Z9" s="148">
        <v>45022</v>
      </c>
      <c r="AA9" s="149"/>
      <c r="AB9" s="150"/>
      <c r="AC9" s="150"/>
      <c r="AD9" s="151"/>
      <c r="AE9" s="126" t="s">
        <v>75</v>
      </c>
      <c r="AF9" s="177">
        <v>45052</v>
      </c>
      <c r="AG9" s="182"/>
      <c r="AH9" s="183"/>
      <c r="AI9" s="413"/>
      <c r="AJ9" s="184"/>
      <c r="AK9" s="185"/>
      <c r="AL9" s="229">
        <v>45083</v>
      </c>
      <c r="AM9" s="230">
        <v>0.29166666666666669</v>
      </c>
      <c r="AN9" s="231">
        <v>0.66666666666666663</v>
      </c>
      <c r="AO9" s="231">
        <v>2.0833333333333332E-2</v>
      </c>
      <c r="AP9" s="232">
        <f t="shared" si="16"/>
        <v>0.35416666666666663</v>
      </c>
      <c r="AQ9" s="233"/>
      <c r="AR9" s="254">
        <v>45113</v>
      </c>
      <c r="AS9" s="255">
        <v>0.29166666666666669</v>
      </c>
      <c r="AT9" s="256">
        <v>0.66666666666666663</v>
      </c>
      <c r="AU9" s="256">
        <v>2.0833333333333332E-2</v>
      </c>
      <c r="AV9" s="257">
        <f t="shared" si="12"/>
        <v>0.35416666666666663</v>
      </c>
      <c r="AW9" s="258"/>
      <c r="AX9" s="254">
        <v>45144</v>
      </c>
      <c r="AY9" s="259"/>
      <c r="AZ9" s="260"/>
      <c r="BA9" s="260"/>
      <c r="BB9" s="261"/>
      <c r="BC9" s="262"/>
      <c r="BD9" s="278">
        <v>45175</v>
      </c>
      <c r="BE9" s="283">
        <v>0.29166666666666669</v>
      </c>
      <c r="BF9" s="284">
        <v>0.66666666666666663</v>
      </c>
      <c r="BG9" s="284">
        <v>2.0833333333333332E-2</v>
      </c>
      <c r="BH9" s="285">
        <f t="shared" si="14"/>
        <v>0.35416666666666663</v>
      </c>
      <c r="BI9" s="286"/>
      <c r="BJ9" s="303">
        <v>45205</v>
      </c>
      <c r="BK9" s="304">
        <v>0.29166666666666669</v>
      </c>
      <c r="BL9" s="305">
        <v>0.66666666666666663</v>
      </c>
      <c r="BM9" s="305">
        <v>2.0833333333333332E-2</v>
      </c>
      <c r="BN9" s="306">
        <f t="shared" si="9"/>
        <v>0.35416666666666663</v>
      </c>
      <c r="BO9" s="308"/>
      <c r="BP9" s="303">
        <v>45236</v>
      </c>
      <c r="BQ9" s="304">
        <v>0.29166666666666669</v>
      </c>
      <c r="BR9" s="305">
        <v>0.66666666666666663</v>
      </c>
      <c r="BS9" s="305">
        <v>2.0833333333333332E-2</v>
      </c>
      <c r="BT9" s="306">
        <f t="shared" ref="BT9:BT13" si="19">BR9-BQ9-BS9</f>
        <v>0.35416666666666663</v>
      </c>
      <c r="BU9" s="308"/>
      <c r="BV9" s="329">
        <v>45266</v>
      </c>
      <c r="BW9" s="334">
        <v>0.29166666666666669</v>
      </c>
      <c r="BX9" s="335">
        <v>0.66666666666666663</v>
      </c>
      <c r="BY9" s="335">
        <v>2.0833333333333332E-2</v>
      </c>
      <c r="BZ9" s="336">
        <f t="shared" si="15"/>
        <v>0.35416666666666663</v>
      </c>
      <c r="CA9" s="337"/>
    </row>
    <row r="10" spans="1:79" s="15" customFormat="1" x14ac:dyDescent="0.25">
      <c r="A10" s="20" t="s">
        <v>2</v>
      </c>
      <c r="B10" s="18">
        <v>178.5</v>
      </c>
      <c r="C10" s="21">
        <v>181.75</v>
      </c>
      <c r="D10" s="19">
        <f t="shared" si="10"/>
        <v>3.25</v>
      </c>
      <c r="E10" s="68"/>
      <c r="F10" s="47">
        <f t="shared" si="13"/>
        <v>3.25</v>
      </c>
      <c r="G10" s="41"/>
      <c r="H10" s="89">
        <v>44933</v>
      </c>
      <c r="I10" s="94"/>
      <c r="J10" s="95"/>
      <c r="K10" s="95"/>
      <c r="L10" s="96"/>
      <c r="M10" s="97"/>
      <c r="N10" s="89">
        <v>44964</v>
      </c>
      <c r="O10" s="90">
        <v>0.29166666666666669</v>
      </c>
      <c r="P10" s="91">
        <v>0.66666666666666663</v>
      </c>
      <c r="Q10" s="412">
        <v>2.0833333333333332E-2</v>
      </c>
      <c r="R10" s="92">
        <f t="shared" si="17"/>
        <v>0.35416666666666663</v>
      </c>
      <c r="S10" s="93"/>
      <c r="T10" s="118">
        <v>44992</v>
      </c>
      <c r="U10" s="123">
        <v>0.29166666666666669</v>
      </c>
      <c r="V10" s="106">
        <v>0.65625</v>
      </c>
      <c r="W10" s="412">
        <v>4.1666666666666664E-2</v>
      </c>
      <c r="X10" s="125">
        <f t="shared" si="18"/>
        <v>0.32291666666666663</v>
      </c>
      <c r="Y10" s="127"/>
      <c r="Z10" s="148">
        <v>45023</v>
      </c>
      <c r="AA10" s="149"/>
      <c r="AB10" s="150"/>
      <c r="AC10" s="150"/>
      <c r="AD10" s="151"/>
      <c r="AE10" s="126" t="s">
        <v>54</v>
      </c>
      <c r="AF10" s="177">
        <v>45053</v>
      </c>
      <c r="AG10" s="182"/>
      <c r="AH10" s="183"/>
      <c r="AI10" s="413"/>
      <c r="AJ10" s="184"/>
      <c r="AK10" s="185"/>
      <c r="AL10" s="229">
        <v>45084</v>
      </c>
      <c r="AM10" s="230">
        <v>0.29166666666666669</v>
      </c>
      <c r="AN10" s="231">
        <v>0.66666666666666663</v>
      </c>
      <c r="AO10" s="231">
        <v>2.0833333333333332E-2</v>
      </c>
      <c r="AP10" s="232">
        <f t="shared" si="16"/>
        <v>0.35416666666666663</v>
      </c>
      <c r="AQ10" s="233"/>
      <c r="AR10" s="254">
        <v>45114</v>
      </c>
      <c r="AS10" s="255">
        <v>0.29166666666666669</v>
      </c>
      <c r="AT10" s="256">
        <v>0.66666666666666663</v>
      </c>
      <c r="AU10" s="256">
        <v>2.0833333333333332E-2</v>
      </c>
      <c r="AV10" s="257">
        <f t="shared" si="12"/>
        <v>0.35416666666666663</v>
      </c>
      <c r="AW10" s="258"/>
      <c r="AX10" s="254">
        <v>45145</v>
      </c>
      <c r="AY10" s="255">
        <v>0.29166666666666669</v>
      </c>
      <c r="AZ10" s="106">
        <v>0.6875</v>
      </c>
      <c r="BA10" s="256">
        <v>2.0833333333333332E-2</v>
      </c>
      <c r="BB10" s="257">
        <f t="shared" ref="BB10:BB14" si="20">AZ10-AY10-BA10</f>
        <v>0.375</v>
      </c>
      <c r="BC10" s="258"/>
      <c r="BD10" s="278">
        <v>45176</v>
      </c>
      <c r="BE10" s="283">
        <v>0.29166666666666669</v>
      </c>
      <c r="BF10" s="284">
        <v>0.66666666666666663</v>
      </c>
      <c r="BG10" s="284">
        <v>2.0833333333333332E-2</v>
      </c>
      <c r="BH10" s="285">
        <f t="shared" si="14"/>
        <v>0.35416666666666663</v>
      </c>
      <c r="BI10" s="286"/>
      <c r="BJ10" s="303">
        <v>45206</v>
      </c>
      <c r="BK10" s="309"/>
      <c r="BL10" s="310"/>
      <c r="BM10" s="310"/>
      <c r="BN10" s="311"/>
      <c r="BO10" s="312"/>
      <c r="BP10" s="303">
        <v>45237</v>
      </c>
      <c r="BQ10" s="304">
        <v>0.29166666666666669</v>
      </c>
      <c r="BR10" s="305">
        <v>0.66666666666666663</v>
      </c>
      <c r="BS10" s="305">
        <v>2.0833333333333332E-2</v>
      </c>
      <c r="BT10" s="306">
        <f t="shared" si="19"/>
        <v>0.35416666666666663</v>
      </c>
      <c r="BU10" s="308"/>
      <c r="BV10" s="329">
        <v>45267</v>
      </c>
      <c r="BW10" s="334">
        <v>0.29166666666666669</v>
      </c>
      <c r="BX10" s="106">
        <v>0.6875</v>
      </c>
      <c r="BY10" s="335">
        <v>2.0833333333333332E-2</v>
      </c>
      <c r="BZ10" s="336">
        <f t="shared" si="15"/>
        <v>0.375</v>
      </c>
      <c r="CA10" s="337"/>
    </row>
    <row r="11" spans="1:79" s="15" customFormat="1" x14ac:dyDescent="0.25">
      <c r="A11" s="20" t="s">
        <v>10</v>
      </c>
      <c r="B11" s="18">
        <v>187</v>
      </c>
      <c r="C11" s="19">
        <v>186.75</v>
      </c>
      <c r="D11" s="19">
        <f t="shared" si="10"/>
        <v>-0.25</v>
      </c>
      <c r="E11" s="68"/>
      <c r="F11" s="47">
        <f t="shared" si="13"/>
        <v>-0.25</v>
      </c>
      <c r="G11" s="9"/>
      <c r="H11" s="89">
        <v>44934</v>
      </c>
      <c r="I11" s="94"/>
      <c r="J11" s="95"/>
      <c r="K11" s="95"/>
      <c r="L11" s="96"/>
      <c r="M11" s="97"/>
      <c r="N11" s="89">
        <v>44965</v>
      </c>
      <c r="O11" s="90">
        <v>0.29166666666666669</v>
      </c>
      <c r="P11" s="106">
        <v>0.6875</v>
      </c>
      <c r="Q11" s="412">
        <v>2.0833333333333332E-2</v>
      </c>
      <c r="R11" s="92">
        <f t="shared" si="17"/>
        <v>0.375</v>
      </c>
      <c r="S11" s="93"/>
      <c r="T11" s="118">
        <v>44993</v>
      </c>
      <c r="U11" s="123">
        <v>0.29166666666666669</v>
      </c>
      <c r="V11" s="106">
        <v>0.72916666666666663</v>
      </c>
      <c r="W11" s="412">
        <v>4.1666666666666664E-2</v>
      </c>
      <c r="X11" s="125">
        <f t="shared" si="18"/>
        <v>0.39583333333333326</v>
      </c>
      <c r="Y11" s="127"/>
      <c r="Z11" s="148">
        <v>45024</v>
      </c>
      <c r="AA11" s="153"/>
      <c r="AB11" s="154"/>
      <c r="AC11" s="154"/>
      <c r="AD11" s="155"/>
      <c r="AE11" s="156"/>
      <c r="AF11" s="177">
        <v>45054</v>
      </c>
      <c r="AG11" s="178">
        <v>0.29166666666666669</v>
      </c>
      <c r="AH11" s="106">
        <v>0.65625</v>
      </c>
      <c r="AI11" s="412">
        <v>2.0833333333333332E-2</v>
      </c>
      <c r="AJ11" s="180">
        <f t="shared" ref="AJ11:AJ15" si="21">AH11-AG11-AI11</f>
        <v>0.34375</v>
      </c>
      <c r="AK11" s="181"/>
      <c r="AL11" s="229">
        <v>45085</v>
      </c>
      <c r="AM11" s="230">
        <v>0.29166666666666669</v>
      </c>
      <c r="AN11" s="231">
        <v>0.66666666666666663</v>
      </c>
      <c r="AO11" s="231">
        <v>2.0833333333333332E-2</v>
      </c>
      <c r="AP11" s="232">
        <f t="shared" si="16"/>
        <v>0.35416666666666663</v>
      </c>
      <c r="AQ11" s="233"/>
      <c r="AR11" s="254">
        <v>45115</v>
      </c>
      <c r="AS11" s="259"/>
      <c r="AT11" s="260"/>
      <c r="AU11" s="260"/>
      <c r="AV11" s="261"/>
      <c r="AW11" s="262"/>
      <c r="AX11" s="254">
        <v>45146</v>
      </c>
      <c r="AY11" s="255">
        <v>0.29166666666666669</v>
      </c>
      <c r="AZ11" s="256">
        <v>0.66666666666666663</v>
      </c>
      <c r="BA11" s="256">
        <v>2.0833333333333332E-2</v>
      </c>
      <c r="BB11" s="257">
        <f t="shared" si="20"/>
        <v>0.35416666666666663</v>
      </c>
      <c r="BC11" s="258"/>
      <c r="BD11" s="278">
        <v>45177</v>
      </c>
      <c r="BE11" s="283">
        <v>0.29166666666666669</v>
      </c>
      <c r="BF11" s="106">
        <v>0.65625</v>
      </c>
      <c r="BG11" s="284">
        <v>2.0833333333333332E-2</v>
      </c>
      <c r="BH11" s="285">
        <f t="shared" si="14"/>
        <v>0.34375</v>
      </c>
      <c r="BI11" s="286"/>
      <c r="BJ11" s="303">
        <v>45207</v>
      </c>
      <c r="BK11" s="309"/>
      <c r="BL11" s="310"/>
      <c r="BM11" s="310"/>
      <c r="BN11" s="311"/>
      <c r="BO11" s="312"/>
      <c r="BP11" s="303">
        <v>45238</v>
      </c>
      <c r="BQ11" s="304">
        <v>0.29166666666666669</v>
      </c>
      <c r="BR11" s="106">
        <v>0.67708333333333337</v>
      </c>
      <c r="BS11" s="305">
        <v>2.0833333333333332E-2</v>
      </c>
      <c r="BT11" s="306">
        <f t="shared" si="19"/>
        <v>0.36458333333333337</v>
      </c>
      <c r="BU11" s="308"/>
      <c r="BV11" s="329">
        <v>45268</v>
      </c>
      <c r="BW11" s="334">
        <v>0.29166666666666669</v>
      </c>
      <c r="BX11" s="335">
        <v>0.66666666666666663</v>
      </c>
      <c r="BY11" s="335">
        <v>2.0833333333333332E-2</v>
      </c>
      <c r="BZ11" s="336">
        <f t="shared" si="15"/>
        <v>0.35416666666666663</v>
      </c>
      <c r="CA11" s="337"/>
    </row>
    <row r="12" spans="1:79" s="15" customFormat="1" x14ac:dyDescent="0.25">
      <c r="A12" s="20" t="s">
        <v>3</v>
      </c>
      <c r="B12" s="18">
        <v>178.5</v>
      </c>
      <c r="C12" s="19">
        <v>157.5</v>
      </c>
      <c r="D12" s="19">
        <f t="shared" si="10"/>
        <v>-21</v>
      </c>
      <c r="E12" s="68"/>
      <c r="F12" s="47">
        <f t="shared" si="13"/>
        <v>-21</v>
      </c>
      <c r="G12" s="9"/>
      <c r="H12" s="89">
        <v>44935</v>
      </c>
      <c r="I12" s="90">
        <v>0.29166666666666669</v>
      </c>
      <c r="J12" s="106">
        <v>0.64583333333333337</v>
      </c>
      <c r="K12" s="91">
        <v>2.0833333333333332E-2</v>
      </c>
      <c r="L12" s="92">
        <f t="shared" ref="L12:L16" si="22">J12-I12-K12</f>
        <v>0.33333333333333337</v>
      </c>
      <c r="M12" s="93"/>
      <c r="N12" s="89">
        <v>44966</v>
      </c>
      <c r="O12" s="90">
        <v>0.29166666666666669</v>
      </c>
      <c r="P12" s="106">
        <v>0.63541666666666663</v>
      </c>
      <c r="Q12" s="412">
        <v>2.0833333333333332E-2</v>
      </c>
      <c r="R12" s="92">
        <f t="shared" si="17"/>
        <v>0.32291666666666663</v>
      </c>
      <c r="S12" s="93"/>
      <c r="T12" s="118">
        <v>44994</v>
      </c>
      <c r="U12" s="123">
        <v>0.29166666666666669</v>
      </c>
      <c r="V12" s="106">
        <v>0.79166666666666663</v>
      </c>
      <c r="W12" s="412">
        <v>4.1666666666666664E-2</v>
      </c>
      <c r="X12" s="125">
        <f t="shared" si="18"/>
        <v>0.45833333333333326</v>
      </c>
      <c r="Y12" s="127"/>
      <c r="Z12" s="148">
        <v>45025</v>
      </c>
      <c r="AA12" s="153"/>
      <c r="AB12" s="154"/>
      <c r="AC12" s="154"/>
      <c r="AD12" s="155"/>
      <c r="AE12" s="156"/>
      <c r="AF12" s="177">
        <v>45055</v>
      </c>
      <c r="AG12" s="178">
        <v>0.29166666666666669</v>
      </c>
      <c r="AH12" s="179">
        <v>0.66666666666666663</v>
      </c>
      <c r="AI12" s="412">
        <v>2.0833333333333332E-2</v>
      </c>
      <c r="AJ12" s="180">
        <f t="shared" si="21"/>
        <v>0.35416666666666663</v>
      </c>
      <c r="AK12" s="181"/>
      <c r="AL12" s="229">
        <v>45086</v>
      </c>
      <c r="AM12" s="230">
        <v>0.29166666666666669</v>
      </c>
      <c r="AN12" s="106">
        <v>0.64583333333333337</v>
      </c>
      <c r="AO12" s="231">
        <v>2.0833333333333332E-2</v>
      </c>
      <c r="AP12" s="232">
        <f t="shared" si="16"/>
        <v>0.33333333333333337</v>
      </c>
      <c r="AQ12" s="233"/>
      <c r="AR12" s="254">
        <v>45116</v>
      </c>
      <c r="AS12" s="259"/>
      <c r="AT12" s="260"/>
      <c r="AU12" s="260"/>
      <c r="AV12" s="261"/>
      <c r="AW12" s="262"/>
      <c r="AX12" s="254">
        <v>45147</v>
      </c>
      <c r="AY12" s="255">
        <v>0.29166666666666669</v>
      </c>
      <c r="AZ12" s="256">
        <v>0.66666666666666663</v>
      </c>
      <c r="BA12" s="256">
        <v>2.0833333333333332E-2</v>
      </c>
      <c r="BB12" s="257">
        <f t="shared" si="20"/>
        <v>0.35416666666666663</v>
      </c>
      <c r="BC12" s="258"/>
      <c r="BD12" s="278">
        <v>45178</v>
      </c>
      <c r="BE12" s="279"/>
      <c r="BF12" s="280"/>
      <c r="BG12" s="280"/>
      <c r="BH12" s="281"/>
      <c r="BI12" s="282"/>
      <c r="BJ12" s="303">
        <v>45208</v>
      </c>
      <c r="BK12" s="304">
        <v>0.29166666666666669</v>
      </c>
      <c r="BL12" s="305">
        <v>0.66666666666666663</v>
      </c>
      <c r="BM12" s="305">
        <v>2.0833333333333332E-2</v>
      </c>
      <c r="BN12" s="306">
        <f t="shared" ref="BN12:BN16" si="23">BL12-BK12-BM12</f>
        <v>0.35416666666666663</v>
      </c>
      <c r="BO12" s="307" t="s">
        <v>98</v>
      </c>
      <c r="BP12" s="303">
        <v>45239</v>
      </c>
      <c r="BQ12" s="304">
        <v>0.29166666666666669</v>
      </c>
      <c r="BR12" s="305">
        <v>0.66666666666666663</v>
      </c>
      <c r="BS12" s="305">
        <v>2.0833333333333332E-2</v>
      </c>
      <c r="BT12" s="306">
        <f t="shared" si="19"/>
        <v>0.35416666666666663</v>
      </c>
      <c r="BU12" s="308"/>
      <c r="BV12" s="329">
        <v>45269</v>
      </c>
      <c r="BW12" s="330"/>
      <c r="BX12" s="331"/>
      <c r="BY12" s="331"/>
      <c r="BZ12" s="332"/>
      <c r="CA12" s="333"/>
    </row>
    <row r="13" spans="1:79" s="15" customFormat="1" x14ac:dyDescent="0.25">
      <c r="A13" s="20" t="s">
        <v>11</v>
      </c>
      <c r="B13" s="18">
        <v>187</v>
      </c>
      <c r="C13" s="19">
        <v>156.75</v>
      </c>
      <c r="D13" s="19">
        <f t="shared" si="10"/>
        <v>-30.25</v>
      </c>
      <c r="E13" s="68"/>
      <c r="F13" s="47">
        <f t="shared" si="13"/>
        <v>-30.25</v>
      </c>
      <c r="G13" s="9"/>
      <c r="H13" s="89">
        <v>44936</v>
      </c>
      <c r="I13" s="90">
        <v>0.29166666666666669</v>
      </c>
      <c r="J13" s="106">
        <v>0.64583333333333337</v>
      </c>
      <c r="K13" s="91">
        <v>2.0833333333333332E-2</v>
      </c>
      <c r="L13" s="92">
        <f t="shared" si="22"/>
        <v>0.33333333333333337</v>
      </c>
      <c r="M13" s="93"/>
      <c r="N13" s="89">
        <v>44967</v>
      </c>
      <c r="O13" s="90">
        <v>0.29166666666666669</v>
      </c>
      <c r="P13" s="91">
        <v>0.66666666666666663</v>
      </c>
      <c r="Q13" s="412">
        <v>2.0833333333333332E-2</v>
      </c>
      <c r="R13" s="92">
        <f t="shared" si="17"/>
        <v>0.35416666666666663</v>
      </c>
      <c r="S13" s="93"/>
      <c r="T13" s="118">
        <v>44995</v>
      </c>
      <c r="U13" s="123">
        <v>0.29166666666666669</v>
      </c>
      <c r="V13" s="124">
        <v>0.66666666666666663</v>
      </c>
      <c r="W13" s="412">
        <v>2.0833333333333332E-2</v>
      </c>
      <c r="X13" s="125">
        <f t="shared" si="18"/>
        <v>0.35416666666666663</v>
      </c>
      <c r="Y13" s="127"/>
      <c r="Z13" s="148">
        <v>45026</v>
      </c>
      <c r="AA13" s="149"/>
      <c r="AB13" s="150"/>
      <c r="AC13" s="150"/>
      <c r="AD13" s="151"/>
      <c r="AE13" s="126" t="s">
        <v>54</v>
      </c>
      <c r="AF13" s="177">
        <v>45056</v>
      </c>
      <c r="AG13" s="178">
        <v>0.29166666666666669</v>
      </c>
      <c r="AH13" s="179">
        <v>0.66666666666666663</v>
      </c>
      <c r="AI13" s="412">
        <v>2.0833333333333332E-2</v>
      </c>
      <c r="AJ13" s="180">
        <f t="shared" si="21"/>
        <v>0.35416666666666663</v>
      </c>
      <c r="AK13" s="181"/>
      <c r="AL13" s="229">
        <v>45087</v>
      </c>
      <c r="AM13" s="234"/>
      <c r="AN13" s="235"/>
      <c r="AO13" s="235"/>
      <c r="AP13" s="236"/>
      <c r="AQ13" s="237"/>
      <c r="AR13" s="254">
        <v>45117</v>
      </c>
      <c r="AS13" s="255">
        <v>0.29166666666666669</v>
      </c>
      <c r="AT13" s="256">
        <v>0.66666666666666663</v>
      </c>
      <c r="AU13" s="256">
        <v>2.0833333333333332E-2</v>
      </c>
      <c r="AV13" s="257">
        <f t="shared" ref="AV13:AV17" si="24">AT13-AS13-AU13</f>
        <v>0.35416666666666663</v>
      </c>
      <c r="AW13" s="258"/>
      <c r="AX13" s="254">
        <v>45148</v>
      </c>
      <c r="AY13" s="255">
        <v>0.29166666666666669</v>
      </c>
      <c r="AZ13" s="256">
        <v>0.66666666666666663</v>
      </c>
      <c r="BA13" s="256">
        <v>2.0833333333333332E-2</v>
      </c>
      <c r="BB13" s="257">
        <f t="shared" si="20"/>
        <v>0.35416666666666663</v>
      </c>
      <c r="BC13" s="258"/>
      <c r="BD13" s="278">
        <v>45179</v>
      </c>
      <c r="BE13" s="279"/>
      <c r="BF13" s="280"/>
      <c r="BG13" s="280"/>
      <c r="BH13" s="281"/>
      <c r="BI13" s="282"/>
      <c r="BJ13" s="303">
        <v>45209</v>
      </c>
      <c r="BK13" s="304">
        <v>0.29166666666666669</v>
      </c>
      <c r="BL13" s="305">
        <v>0.66666666666666663</v>
      </c>
      <c r="BM13" s="305">
        <v>2.0833333333333332E-2</v>
      </c>
      <c r="BN13" s="306">
        <f t="shared" si="23"/>
        <v>0.35416666666666663</v>
      </c>
      <c r="BO13" s="308"/>
      <c r="BP13" s="303">
        <v>45240</v>
      </c>
      <c r="BQ13" s="304">
        <v>0.29166666666666669</v>
      </c>
      <c r="BR13" s="106">
        <v>0.67708333333333337</v>
      </c>
      <c r="BS13" s="305">
        <v>2.0833333333333332E-2</v>
      </c>
      <c r="BT13" s="306">
        <f t="shared" si="19"/>
        <v>0.36458333333333337</v>
      </c>
      <c r="BU13" s="308"/>
      <c r="BV13" s="329">
        <v>45270</v>
      </c>
      <c r="BW13" s="330"/>
      <c r="BX13" s="331"/>
      <c r="BY13" s="331"/>
      <c r="BZ13" s="332"/>
      <c r="CA13" s="333"/>
    </row>
    <row r="14" spans="1:79" s="15" customFormat="1" x14ac:dyDescent="0.25">
      <c r="A14" s="20" t="s">
        <v>12</v>
      </c>
      <c r="B14" s="18">
        <v>170</v>
      </c>
      <c r="C14" s="19">
        <v>163.5</v>
      </c>
      <c r="D14" s="19">
        <f t="shared" si="10"/>
        <v>-6.5</v>
      </c>
      <c r="E14" s="68"/>
      <c r="F14" s="47">
        <f t="shared" si="13"/>
        <v>-6.5</v>
      </c>
      <c r="G14" s="9"/>
      <c r="H14" s="89">
        <v>44937</v>
      </c>
      <c r="I14" s="90">
        <v>0.29166666666666669</v>
      </c>
      <c r="J14" s="91">
        <v>0.66666666666666663</v>
      </c>
      <c r="K14" s="91">
        <v>2.0833333333333332E-2</v>
      </c>
      <c r="L14" s="92">
        <f t="shared" si="22"/>
        <v>0.35416666666666663</v>
      </c>
      <c r="M14" s="93"/>
      <c r="N14" s="89">
        <v>44968</v>
      </c>
      <c r="O14" s="94"/>
      <c r="P14" s="95"/>
      <c r="Q14" s="413"/>
      <c r="R14" s="96"/>
      <c r="S14" s="97"/>
      <c r="T14" s="118">
        <v>44996</v>
      </c>
      <c r="U14" s="119"/>
      <c r="V14" s="120"/>
      <c r="W14" s="413"/>
      <c r="X14" s="121"/>
      <c r="Y14" s="122"/>
      <c r="Z14" s="148">
        <v>45027</v>
      </c>
      <c r="AA14" s="149">
        <v>0.29166666666666669</v>
      </c>
      <c r="AB14" s="150">
        <v>0.66666666666666663</v>
      </c>
      <c r="AC14" s="150">
        <v>2.0833333333333332E-2</v>
      </c>
      <c r="AD14" s="151">
        <f t="shared" ref="AD14:AD17" si="25">AB14-AA14-AC14</f>
        <v>0.35416666666666663</v>
      </c>
      <c r="AE14" s="152"/>
      <c r="AF14" s="177">
        <v>45057</v>
      </c>
      <c r="AG14" s="178">
        <v>0.29166666666666669</v>
      </c>
      <c r="AH14" s="179">
        <v>0.66666666666666663</v>
      </c>
      <c r="AI14" s="412">
        <v>2.0833333333333332E-2</v>
      </c>
      <c r="AJ14" s="180">
        <f t="shared" si="21"/>
        <v>0.35416666666666663</v>
      </c>
      <c r="AK14" s="181"/>
      <c r="AL14" s="229">
        <v>45088</v>
      </c>
      <c r="AM14" s="234"/>
      <c r="AN14" s="235"/>
      <c r="AO14" s="235"/>
      <c r="AP14" s="236"/>
      <c r="AQ14" s="237"/>
      <c r="AR14" s="254">
        <v>45118</v>
      </c>
      <c r="AS14" s="255"/>
      <c r="AT14" s="256"/>
      <c r="AU14" s="256"/>
      <c r="AV14" s="257">
        <f t="shared" si="24"/>
        <v>0</v>
      </c>
      <c r="AW14" s="238" t="s">
        <v>115</v>
      </c>
      <c r="AX14" s="254">
        <v>45149</v>
      </c>
      <c r="AY14" s="255">
        <v>0.29166666666666669</v>
      </c>
      <c r="AZ14" s="106">
        <v>0.5</v>
      </c>
      <c r="BA14" s="256"/>
      <c r="BB14" s="257">
        <f t="shared" si="20"/>
        <v>0.20833333333333331</v>
      </c>
      <c r="BC14" s="258"/>
      <c r="BD14" s="278">
        <v>45180</v>
      </c>
      <c r="BE14" s="283">
        <v>0.29166666666666669</v>
      </c>
      <c r="BF14" s="106">
        <v>0.65625</v>
      </c>
      <c r="BG14" s="284">
        <v>2.0833333333333332E-2</v>
      </c>
      <c r="BH14" s="285">
        <f t="shared" ref="BH14:BH18" si="26">BF14-BE14-BG14</f>
        <v>0.34375</v>
      </c>
      <c r="BI14" s="286"/>
      <c r="BJ14" s="303">
        <v>45210</v>
      </c>
      <c r="BK14" s="304">
        <v>0.29166666666666669</v>
      </c>
      <c r="BL14" s="106">
        <v>0.67708333333333337</v>
      </c>
      <c r="BM14" s="305">
        <v>2.0833333333333332E-2</v>
      </c>
      <c r="BN14" s="306">
        <f t="shared" si="23"/>
        <v>0.36458333333333337</v>
      </c>
      <c r="BO14" s="308"/>
      <c r="BP14" s="303">
        <v>45241</v>
      </c>
      <c r="BQ14" s="309"/>
      <c r="BR14" s="310"/>
      <c r="BS14" s="310"/>
      <c r="BT14" s="311"/>
      <c r="BU14" s="312"/>
      <c r="BV14" s="329">
        <v>45271</v>
      </c>
      <c r="BW14" s="334">
        <v>0.29166666666666669</v>
      </c>
      <c r="BX14" s="106">
        <v>0.65625</v>
      </c>
      <c r="BY14" s="335">
        <v>2.0833333333333332E-2</v>
      </c>
      <c r="BZ14" s="336">
        <f t="shared" ref="BZ14:BZ18" si="27">BX14-BW14-BY14</f>
        <v>0.34375</v>
      </c>
      <c r="CA14" s="337"/>
    </row>
    <row r="15" spans="1:79" s="15" customFormat="1" x14ac:dyDescent="0.25">
      <c r="A15" s="20" t="s">
        <v>13</v>
      </c>
      <c r="B15" s="18">
        <v>187</v>
      </c>
      <c r="C15" s="19">
        <v>192.25</v>
      </c>
      <c r="D15" s="19">
        <f t="shared" si="10"/>
        <v>5.25</v>
      </c>
      <c r="E15" s="68"/>
      <c r="F15" s="47">
        <f t="shared" si="13"/>
        <v>5.25</v>
      </c>
      <c r="G15" s="9"/>
      <c r="H15" s="89">
        <v>44938</v>
      </c>
      <c r="I15" s="90">
        <v>0.29166666666666669</v>
      </c>
      <c r="J15" s="106">
        <v>0.6875</v>
      </c>
      <c r="K15" s="91">
        <v>2.0833333333333332E-2</v>
      </c>
      <c r="L15" s="92">
        <f t="shared" si="22"/>
        <v>0.375</v>
      </c>
      <c r="M15" s="93"/>
      <c r="N15" s="89">
        <v>44969</v>
      </c>
      <c r="O15" s="94"/>
      <c r="P15" s="95"/>
      <c r="Q15" s="413"/>
      <c r="R15" s="96"/>
      <c r="S15" s="97"/>
      <c r="T15" s="118">
        <v>44997</v>
      </c>
      <c r="U15" s="119"/>
      <c r="V15" s="120"/>
      <c r="W15" s="413"/>
      <c r="X15" s="121"/>
      <c r="Y15" s="122"/>
      <c r="Z15" s="148">
        <v>45028</v>
      </c>
      <c r="AA15" s="149">
        <v>0.29166666666666669</v>
      </c>
      <c r="AB15" s="150">
        <v>0.66666666666666663</v>
      </c>
      <c r="AC15" s="150">
        <v>2.0833333333333332E-2</v>
      </c>
      <c r="AD15" s="151">
        <f t="shared" si="25"/>
        <v>0.35416666666666663</v>
      </c>
      <c r="AE15" s="152"/>
      <c r="AF15" s="177">
        <v>45058</v>
      </c>
      <c r="AG15" s="178">
        <v>0.29166666666666669</v>
      </c>
      <c r="AH15" s="106">
        <v>0.64583333333333337</v>
      </c>
      <c r="AI15" s="412">
        <v>2.0833333333333332E-2</v>
      </c>
      <c r="AJ15" s="180">
        <f t="shared" si="21"/>
        <v>0.33333333333333337</v>
      </c>
      <c r="AK15" s="181"/>
      <c r="AL15" s="229">
        <v>45089</v>
      </c>
      <c r="AM15" s="230">
        <v>0.29166666666666669</v>
      </c>
      <c r="AN15" s="231">
        <v>0.66666666666666663</v>
      </c>
      <c r="AO15" s="231">
        <v>2.0833333333333332E-2</v>
      </c>
      <c r="AP15" s="232">
        <f t="shared" ref="AP15:AP19" si="28">AN15-AM15-AO15</f>
        <v>0.35416666666666663</v>
      </c>
      <c r="AQ15" s="233"/>
      <c r="AR15" s="254">
        <v>45119</v>
      </c>
      <c r="AS15" s="255">
        <v>0.29166666666666669</v>
      </c>
      <c r="AT15" s="256">
        <v>0.66666666666666663</v>
      </c>
      <c r="AU15" s="256">
        <v>2.0833333333333332E-2</v>
      </c>
      <c r="AV15" s="257">
        <f t="shared" si="24"/>
        <v>0.35416666666666663</v>
      </c>
      <c r="AW15" s="258"/>
      <c r="AX15" s="254">
        <v>45150</v>
      </c>
      <c r="AY15" s="259"/>
      <c r="AZ15" s="260"/>
      <c r="BA15" s="260"/>
      <c r="BB15" s="261"/>
      <c r="BC15" s="262"/>
      <c r="BD15" s="278">
        <v>45181</v>
      </c>
      <c r="BE15" s="283">
        <v>0.29166666666666669</v>
      </c>
      <c r="BF15" s="106">
        <v>0.65625</v>
      </c>
      <c r="BG15" s="284">
        <v>2.0833333333333332E-2</v>
      </c>
      <c r="BH15" s="285">
        <f t="shared" si="26"/>
        <v>0.34375</v>
      </c>
      <c r="BI15" s="286"/>
      <c r="BJ15" s="303">
        <v>45211</v>
      </c>
      <c r="BK15" s="304">
        <v>0.29166666666666669</v>
      </c>
      <c r="BL15" s="305">
        <v>0.66666666666666663</v>
      </c>
      <c r="BM15" s="305">
        <v>2.0833333333333332E-2</v>
      </c>
      <c r="BN15" s="306">
        <f t="shared" si="23"/>
        <v>0.35416666666666663</v>
      </c>
      <c r="BO15" s="308"/>
      <c r="BP15" s="303">
        <v>45242</v>
      </c>
      <c r="BQ15" s="309"/>
      <c r="BR15" s="310"/>
      <c r="BS15" s="310"/>
      <c r="BT15" s="311"/>
      <c r="BU15" s="312"/>
      <c r="BV15" s="329">
        <v>45272</v>
      </c>
      <c r="BW15" s="334">
        <v>0.29166666666666669</v>
      </c>
      <c r="BX15" s="106">
        <v>0.67708333333333337</v>
      </c>
      <c r="BY15" s="335">
        <v>2.0833333333333332E-2</v>
      </c>
      <c r="BZ15" s="336">
        <f t="shared" si="27"/>
        <v>0.36458333333333337</v>
      </c>
      <c r="CA15" s="337"/>
    </row>
    <row r="16" spans="1:79" s="15" customFormat="1" x14ac:dyDescent="0.25">
      <c r="A16" s="20" t="s">
        <v>14</v>
      </c>
      <c r="B16" s="18">
        <v>187</v>
      </c>
      <c r="C16" s="19">
        <v>189.75</v>
      </c>
      <c r="D16" s="19">
        <f t="shared" si="10"/>
        <v>2.75</v>
      </c>
      <c r="E16" s="68"/>
      <c r="F16" s="47">
        <f t="shared" si="13"/>
        <v>2.75</v>
      </c>
      <c r="G16" s="9"/>
      <c r="H16" s="89">
        <v>44939</v>
      </c>
      <c r="I16" s="90">
        <v>0.29166666666666669</v>
      </c>
      <c r="J16" s="106">
        <v>0.625</v>
      </c>
      <c r="K16" s="91">
        <v>2.0833333333333332E-2</v>
      </c>
      <c r="L16" s="92">
        <f t="shared" si="22"/>
        <v>0.3125</v>
      </c>
      <c r="M16" s="93"/>
      <c r="N16" s="89">
        <v>44970</v>
      </c>
      <c r="O16" s="90">
        <v>0.29166666666666669</v>
      </c>
      <c r="P16" s="106">
        <v>0.6875</v>
      </c>
      <c r="Q16" s="412">
        <v>2.0833333333333332E-2</v>
      </c>
      <c r="R16" s="92">
        <f t="shared" ref="R16:R20" si="29">P16-O16-Q16</f>
        <v>0.375</v>
      </c>
      <c r="S16" s="93"/>
      <c r="T16" s="118">
        <v>44998</v>
      </c>
      <c r="U16" s="123">
        <v>0.29166666666666669</v>
      </c>
      <c r="V16" s="106">
        <v>0.6875</v>
      </c>
      <c r="W16" s="412">
        <v>2.0833333333333332E-2</v>
      </c>
      <c r="X16" s="125">
        <f t="shared" ref="X16:X20" si="30">V16-U16-W16</f>
        <v>0.375</v>
      </c>
      <c r="Y16" s="127"/>
      <c r="Z16" s="148">
        <v>45029</v>
      </c>
      <c r="AA16" s="149">
        <v>0.29166666666666669</v>
      </c>
      <c r="AB16" s="106">
        <v>0.73958333333333337</v>
      </c>
      <c r="AC16" s="305">
        <v>4.1666666666666664E-2</v>
      </c>
      <c r="AD16" s="151">
        <f t="shared" si="25"/>
        <v>0.40625</v>
      </c>
      <c r="AE16" s="152"/>
      <c r="AF16" s="177">
        <v>45059</v>
      </c>
      <c r="AG16" s="182"/>
      <c r="AH16" s="183"/>
      <c r="AI16" s="413"/>
      <c r="AJ16" s="184"/>
      <c r="AK16" s="185"/>
      <c r="AL16" s="229">
        <v>45090</v>
      </c>
      <c r="AM16" s="106">
        <v>0.25</v>
      </c>
      <c r="AN16" s="231">
        <v>0.6875</v>
      </c>
      <c r="AO16" s="231">
        <v>4.1666666666666664E-2</v>
      </c>
      <c r="AP16" s="232">
        <f t="shared" si="28"/>
        <v>0.39583333333333331</v>
      </c>
      <c r="AQ16" s="233"/>
      <c r="AR16" s="254">
        <v>45120</v>
      </c>
      <c r="AS16" s="255">
        <v>0.29166666666666669</v>
      </c>
      <c r="AT16" s="256">
        <v>0.66666666666666663</v>
      </c>
      <c r="AU16" s="256">
        <v>2.0833333333333332E-2</v>
      </c>
      <c r="AV16" s="257">
        <f t="shared" si="24"/>
        <v>0.35416666666666663</v>
      </c>
      <c r="AW16" s="258"/>
      <c r="AX16" s="254">
        <v>45151</v>
      </c>
      <c r="AY16" s="259"/>
      <c r="AZ16" s="260"/>
      <c r="BA16" s="260"/>
      <c r="BB16" s="261"/>
      <c r="BC16" s="262"/>
      <c r="BD16" s="278">
        <v>45182</v>
      </c>
      <c r="BE16" s="283">
        <v>0.29166666666666669</v>
      </c>
      <c r="BF16" s="284">
        <v>0.66666666666666663</v>
      </c>
      <c r="BG16" s="284">
        <v>2.0833333333333332E-2</v>
      </c>
      <c r="BH16" s="285">
        <f t="shared" si="26"/>
        <v>0.35416666666666663</v>
      </c>
      <c r="BI16" s="286"/>
      <c r="BJ16" s="303">
        <v>45212</v>
      </c>
      <c r="BK16" s="304">
        <v>0.29166666666666669</v>
      </c>
      <c r="BL16" s="106">
        <v>0.625</v>
      </c>
      <c r="BM16" s="305">
        <v>2.0833333333333332E-2</v>
      </c>
      <c r="BN16" s="306">
        <f t="shared" si="23"/>
        <v>0.3125</v>
      </c>
      <c r="BO16" s="308"/>
      <c r="BP16" s="303">
        <v>45243</v>
      </c>
      <c r="BQ16" s="304">
        <v>0.29166666666666669</v>
      </c>
      <c r="BR16" s="106">
        <v>0.6875</v>
      </c>
      <c r="BS16" s="305">
        <v>2.0833333333333332E-2</v>
      </c>
      <c r="BT16" s="306">
        <f t="shared" ref="BT16:BT20" si="31">BR16-BQ16-BS16</f>
        <v>0.375</v>
      </c>
      <c r="BU16" s="308"/>
      <c r="BV16" s="329">
        <v>45273</v>
      </c>
      <c r="BW16" s="334">
        <v>0.29166666666666669</v>
      </c>
      <c r="BX16" s="335">
        <v>0.66666666666666663</v>
      </c>
      <c r="BY16" s="335">
        <v>2.0833333333333332E-2</v>
      </c>
      <c r="BZ16" s="336">
        <f t="shared" si="27"/>
        <v>0.35416666666666663</v>
      </c>
      <c r="CA16" s="337"/>
    </row>
    <row r="17" spans="1:79" s="15" customFormat="1" ht="15.75" thickBot="1" x14ac:dyDescent="0.3">
      <c r="A17" s="22" t="s">
        <v>15</v>
      </c>
      <c r="B17" s="18">
        <v>170</v>
      </c>
      <c r="C17" s="19">
        <v>168.5</v>
      </c>
      <c r="D17" s="19">
        <f t="shared" si="10"/>
        <v>-1.5</v>
      </c>
      <c r="E17" s="68"/>
      <c r="F17" s="47">
        <f t="shared" si="13"/>
        <v>-1.5</v>
      </c>
      <c r="G17" s="9"/>
      <c r="H17" s="89">
        <v>44940</v>
      </c>
      <c r="I17" s="94"/>
      <c r="J17" s="95"/>
      <c r="K17" s="95"/>
      <c r="L17" s="96"/>
      <c r="M17" s="97"/>
      <c r="N17" s="89">
        <v>44971</v>
      </c>
      <c r="O17" s="90">
        <v>0.29166666666666669</v>
      </c>
      <c r="P17" s="106">
        <v>0.625</v>
      </c>
      <c r="Q17" s="412">
        <v>2.0833333333333332E-2</v>
      </c>
      <c r="R17" s="92">
        <f t="shared" si="29"/>
        <v>0.3125</v>
      </c>
      <c r="S17" s="93"/>
      <c r="T17" s="118">
        <v>44999</v>
      </c>
      <c r="U17" s="123">
        <v>0.29166666666666669</v>
      </c>
      <c r="V17" s="106">
        <v>0.73958333333333337</v>
      </c>
      <c r="W17" s="412">
        <v>4.1666666666666664E-2</v>
      </c>
      <c r="X17" s="125">
        <f t="shared" si="30"/>
        <v>0.40625</v>
      </c>
      <c r="Y17" s="127"/>
      <c r="Z17" s="148">
        <v>45030</v>
      </c>
      <c r="AA17" s="149">
        <v>0.29166666666666669</v>
      </c>
      <c r="AB17" s="106">
        <v>0.64583333333333337</v>
      </c>
      <c r="AC17" s="150">
        <v>2.0833333333333332E-2</v>
      </c>
      <c r="AD17" s="151">
        <f t="shared" si="25"/>
        <v>0.33333333333333337</v>
      </c>
      <c r="AE17" s="152"/>
      <c r="AF17" s="177">
        <v>45060</v>
      </c>
      <c r="AG17" s="182"/>
      <c r="AH17" s="183"/>
      <c r="AI17" s="413"/>
      <c r="AJ17" s="184"/>
      <c r="AK17" s="185"/>
      <c r="AL17" s="229">
        <v>45091</v>
      </c>
      <c r="AM17" s="106">
        <v>0.25</v>
      </c>
      <c r="AN17" s="106">
        <v>0.64583333333333337</v>
      </c>
      <c r="AO17" s="231">
        <v>2.0833333333333332E-2</v>
      </c>
      <c r="AP17" s="232">
        <f t="shared" si="28"/>
        <v>0.37500000000000006</v>
      </c>
      <c r="AQ17" s="233"/>
      <c r="AR17" s="254">
        <v>45121</v>
      </c>
      <c r="AS17" s="106">
        <v>0.375</v>
      </c>
      <c r="AT17" s="106">
        <v>0.77083333333333337</v>
      </c>
      <c r="AU17" s="256">
        <v>2.0833333333333332E-2</v>
      </c>
      <c r="AV17" s="257">
        <f t="shared" si="24"/>
        <v>0.37500000000000006</v>
      </c>
      <c r="AW17" s="258"/>
      <c r="AX17" s="254">
        <v>45152</v>
      </c>
      <c r="AY17" s="106">
        <v>0.39583333333333331</v>
      </c>
      <c r="AZ17" s="106">
        <v>0.52083333333333337</v>
      </c>
      <c r="BA17" s="256"/>
      <c r="BB17" s="257">
        <f t="shared" ref="BB17:BB21" si="32">AZ17-AY17-BA17</f>
        <v>0.12500000000000006</v>
      </c>
      <c r="BC17" s="258"/>
      <c r="BD17" s="278">
        <v>45183</v>
      </c>
      <c r="BE17" s="283">
        <v>0.29166666666666669</v>
      </c>
      <c r="BF17" s="106">
        <v>0.65625</v>
      </c>
      <c r="BG17" s="284">
        <v>2.0833333333333332E-2</v>
      </c>
      <c r="BH17" s="285">
        <f t="shared" si="26"/>
        <v>0.34375</v>
      </c>
      <c r="BI17" s="286"/>
      <c r="BJ17" s="303">
        <v>45213</v>
      </c>
      <c r="BK17" s="309"/>
      <c r="BL17" s="310"/>
      <c r="BM17" s="310"/>
      <c r="BN17" s="311"/>
      <c r="BO17" s="312"/>
      <c r="BP17" s="303">
        <v>45244</v>
      </c>
      <c r="BQ17" s="304">
        <v>0.29166666666666669</v>
      </c>
      <c r="BR17" s="106">
        <v>0.6875</v>
      </c>
      <c r="BS17" s="305">
        <v>2.0833333333333332E-2</v>
      </c>
      <c r="BT17" s="306">
        <f t="shared" si="31"/>
        <v>0.375</v>
      </c>
      <c r="BU17" s="308"/>
      <c r="BV17" s="329">
        <v>45274</v>
      </c>
      <c r="BW17" s="334">
        <v>0.29166666666666669</v>
      </c>
      <c r="BX17" s="335">
        <v>0.66666666666666663</v>
      </c>
      <c r="BY17" s="335">
        <v>2.0833333333333332E-2</v>
      </c>
      <c r="BZ17" s="336">
        <f t="shared" si="27"/>
        <v>0.35416666666666663</v>
      </c>
      <c r="CA17" s="337"/>
    </row>
    <row r="18" spans="1:79" s="15" customFormat="1" x14ac:dyDescent="0.25">
      <c r="A18" s="2"/>
      <c r="B18" s="2"/>
      <c r="C18" s="2"/>
      <c r="D18" s="2"/>
      <c r="E18" s="68"/>
      <c r="F18" s="47"/>
      <c r="G18" s="9"/>
      <c r="H18" s="89">
        <v>44941</v>
      </c>
      <c r="I18" s="94"/>
      <c r="J18" s="95"/>
      <c r="K18" s="95"/>
      <c r="L18" s="96"/>
      <c r="M18" s="97"/>
      <c r="N18" s="89">
        <v>44972</v>
      </c>
      <c r="O18" s="90">
        <v>0.29166666666666669</v>
      </c>
      <c r="P18" s="106">
        <v>0.6875</v>
      </c>
      <c r="Q18" s="412">
        <v>2.0833333333333332E-2</v>
      </c>
      <c r="R18" s="92">
        <f t="shared" si="29"/>
        <v>0.375</v>
      </c>
      <c r="S18" s="93"/>
      <c r="T18" s="118">
        <v>45000</v>
      </c>
      <c r="U18" s="123">
        <v>0.29166666666666669</v>
      </c>
      <c r="V18" s="106">
        <v>0.72916666666666663</v>
      </c>
      <c r="W18" s="412">
        <v>4.1666666666666664E-2</v>
      </c>
      <c r="X18" s="125">
        <f t="shared" si="30"/>
        <v>0.39583333333333326</v>
      </c>
      <c r="Y18" s="127"/>
      <c r="Z18" s="148">
        <v>45031</v>
      </c>
      <c r="AA18" s="153"/>
      <c r="AB18" s="154"/>
      <c r="AC18" s="154"/>
      <c r="AD18" s="155"/>
      <c r="AE18" s="156"/>
      <c r="AF18" s="177">
        <v>45061</v>
      </c>
      <c r="AG18" s="178">
        <v>0.29166666666666669</v>
      </c>
      <c r="AH18" s="179">
        <v>0.66666666666666663</v>
      </c>
      <c r="AI18" s="412">
        <v>2.0833333333333332E-2</v>
      </c>
      <c r="AJ18" s="180">
        <f t="shared" ref="AJ18:AJ22" si="33">AH18-AG18-AI18</f>
        <v>0.35416666666666663</v>
      </c>
      <c r="AK18" s="181"/>
      <c r="AL18" s="229">
        <v>45092</v>
      </c>
      <c r="AM18" s="230">
        <v>0.29166666666666669</v>
      </c>
      <c r="AN18" s="106">
        <v>0.64583333333333337</v>
      </c>
      <c r="AO18" s="231">
        <v>2.0833333333333332E-2</v>
      </c>
      <c r="AP18" s="232">
        <f t="shared" si="28"/>
        <v>0.33333333333333337</v>
      </c>
      <c r="AQ18" s="233"/>
      <c r="AR18" s="254">
        <v>45122</v>
      </c>
      <c r="AS18" s="259"/>
      <c r="AT18" s="260"/>
      <c r="AU18" s="260"/>
      <c r="AV18" s="261"/>
      <c r="AW18" s="262"/>
      <c r="AX18" s="254">
        <v>45153</v>
      </c>
      <c r="AY18" s="255">
        <v>0.29166666666666669</v>
      </c>
      <c r="AZ18" s="106">
        <v>0.5</v>
      </c>
      <c r="BA18" s="256"/>
      <c r="BB18" s="257">
        <f t="shared" si="32"/>
        <v>0.20833333333333331</v>
      </c>
      <c r="BC18" s="258"/>
      <c r="BD18" s="278">
        <v>45184</v>
      </c>
      <c r="BE18" s="283">
        <v>0.29166666666666669</v>
      </c>
      <c r="BF18" s="106">
        <v>0.65625</v>
      </c>
      <c r="BG18" s="284">
        <v>2.0833333333333332E-2</v>
      </c>
      <c r="BH18" s="285">
        <f t="shared" si="26"/>
        <v>0.34375</v>
      </c>
      <c r="BI18" s="286"/>
      <c r="BJ18" s="303">
        <v>45214</v>
      </c>
      <c r="BK18" s="309"/>
      <c r="BL18" s="310"/>
      <c r="BM18" s="310"/>
      <c r="BN18" s="311"/>
      <c r="BO18" s="312"/>
      <c r="BP18" s="303">
        <v>45245</v>
      </c>
      <c r="BQ18" s="304">
        <v>0.29166666666666669</v>
      </c>
      <c r="BR18" s="305">
        <v>0.66666666666666663</v>
      </c>
      <c r="BS18" s="305">
        <v>2.0833333333333332E-2</v>
      </c>
      <c r="BT18" s="306">
        <f t="shared" si="31"/>
        <v>0.35416666666666663</v>
      </c>
      <c r="BU18" s="308"/>
      <c r="BV18" s="329">
        <v>45275</v>
      </c>
      <c r="BW18" s="334">
        <v>0.29166666666666669</v>
      </c>
      <c r="BX18" s="335">
        <v>0.66666666666666663</v>
      </c>
      <c r="BY18" s="335">
        <v>2.0833333333333332E-2</v>
      </c>
      <c r="BZ18" s="336">
        <f t="shared" si="27"/>
        <v>0.35416666666666663</v>
      </c>
      <c r="CA18" s="337"/>
    </row>
    <row r="19" spans="1:79" s="15" customFormat="1" x14ac:dyDescent="0.25">
      <c r="A19" s="3" t="s">
        <v>16</v>
      </c>
      <c r="B19" s="2"/>
      <c r="C19" s="2"/>
      <c r="D19" s="4">
        <f>SUM(D4:D17)</f>
        <v>-46</v>
      </c>
      <c r="E19" s="68"/>
      <c r="F19" s="49">
        <f>SUM(F4:F17)</f>
        <v>-46</v>
      </c>
      <c r="G19" s="9"/>
      <c r="H19" s="89">
        <v>44942</v>
      </c>
      <c r="I19" s="90">
        <v>0.29166666666666669</v>
      </c>
      <c r="J19" s="106">
        <v>0.71875</v>
      </c>
      <c r="K19" s="91">
        <v>4.1666666666666664E-2</v>
      </c>
      <c r="L19" s="92">
        <f t="shared" ref="L19:L23" si="34">J19-I19-K19</f>
        <v>0.38541666666666663</v>
      </c>
      <c r="M19" s="93"/>
      <c r="N19" s="89">
        <v>44973</v>
      </c>
      <c r="O19" s="90">
        <v>0.29166666666666669</v>
      </c>
      <c r="P19" s="106">
        <v>0.6875</v>
      </c>
      <c r="Q19" s="412">
        <v>2.0833333333333332E-2</v>
      </c>
      <c r="R19" s="92">
        <f t="shared" si="29"/>
        <v>0.375</v>
      </c>
      <c r="S19" s="93"/>
      <c r="T19" s="118">
        <v>45001</v>
      </c>
      <c r="U19" s="123">
        <v>0.29166666666666669</v>
      </c>
      <c r="V19" s="106">
        <v>0.65625</v>
      </c>
      <c r="W19" s="412">
        <v>2.0833333333333332E-2</v>
      </c>
      <c r="X19" s="125">
        <f t="shared" si="30"/>
        <v>0.34375</v>
      </c>
      <c r="Y19" s="127"/>
      <c r="Z19" s="148">
        <v>45032</v>
      </c>
      <c r="AA19" s="153"/>
      <c r="AB19" s="154"/>
      <c r="AC19" s="154"/>
      <c r="AD19" s="155"/>
      <c r="AE19" s="156"/>
      <c r="AF19" s="177">
        <v>45062</v>
      </c>
      <c r="AG19" s="178">
        <v>0.29166666666666669</v>
      </c>
      <c r="AH19" s="106">
        <v>0.67708333333333337</v>
      </c>
      <c r="AI19" s="412">
        <v>2.0833333333333332E-2</v>
      </c>
      <c r="AJ19" s="180">
        <f t="shared" si="33"/>
        <v>0.36458333333333337</v>
      </c>
      <c r="AK19" s="181"/>
      <c r="AL19" s="229">
        <v>45093</v>
      </c>
      <c r="AM19" s="230">
        <v>0.29166666666666669</v>
      </c>
      <c r="AN19" s="231">
        <v>0.66666666666666663</v>
      </c>
      <c r="AO19" s="231">
        <v>2.0833333333333332E-2</v>
      </c>
      <c r="AP19" s="232">
        <f t="shared" si="28"/>
        <v>0.35416666666666663</v>
      </c>
      <c r="AQ19" s="233"/>
      <c r="AR19" s="254">
        <v>45123</v>
      </c>
      <c r="AS19" s="259"/>
      <c r="AT19" s="260"/>
      <c r="AU19" s="260"/>
      <c r="AV19" s="261"/>
      <c r="AW19" s="262"/>
      <c r="AX19" s="254">
        <v>45154</v>
      </c>
      <c r="AY19" s="255"/>
      <c r="AZ19" s="256"/>
      <c r="BA19" s="256"/>
      <c r="BB19" s="257">
        <f t="shared" si="32"/>
        <v>0</v>
      </c>
      <c r="BC19" s="238" t="s">
        <v>115</v>
      </c>
      <c r="BD19" s="278">
        <v>45185</v>
      </c>
      <c r="BE19" s="279"/>
      <c r="BF19" s="280"/>
      <c r="BG19" s="280"/>
      <c r="BH19" s="281"/>
      <c r="BI19" s="282"/>
      <c r="BJ19" s="303">
        <v>45215</v>
      </c>
      <c r="BK19" s="304">
        <v>0.29166666666666669</v>
      </c>
      <c r="BL19" s="305">
        <v>0.66666666666666663</v>
      </c>
      <c r="BM19" s="305">
        <v>2.0833333333333332E-2</v>
      </c>
      <c r="BN19" s="306">
        <f t="shared" ref="BN19:BN23" si="35">BL19-BK19-BM19</f>
        <v>0.35416666666666663</v>
      </c>
      <c r="BO19" s="308"/>
      <c r="BP19" s="303">
        <v>45246</v>
      </c>
      <c r="BQ19" s="304">
        <v>0.29166666666666669</v>
      </c>
      <c r="BR19" s="305">
        <v>0.66666666666666663</v>
      </c>
      <c r="BS19" s="305">
        <v>2.0833333333333332E-2</v>
      </c>
      <c r="BT19" s="306">
        <f t="shared" si="31"/>
        <v>0.35416666666666663</v>
      </c>
      <c r="BU19" s="308"/>
      <c r="BV19" s="329">
        <v>45276</v>
      </c>
      <c r="BW19" s="330"/>
      <c r="BX19" s="331"/>
      <c r="BY19" s="331"/>
      <c r="BZ19" s="332"/>
      <c r="CA19" s="333"/>
    </row>
    <row r="20" spans="1:79" s="15" customFormat="1" x14ac:dyDescent="0.25">
      <c r="A20" s="2"/>
      <c r="B20" s="2"/>
      <c r="C20" s="2"/>
      <c r="D20" s="2"/>
      <c r="E20" s="68"/>
      <c r="F20" s="3"/>
      <c r="G20" s="9"/>
      <c r="H20" s="89">
        <v>44943</v>
      </c>
      <c r="I20" s="90">
        <v>0.29166666666666669</v>
      </c>
      <c r="J20" s="106">
        <v>0.625</v>
      </c>
      <c r="K20" s="91">
        <v>2.0833333333333332E-2</v>
      </c>
      <c r="L20" s="92">
        <f t="shared" si="34"/>
        <v>0.3125</v>
      </c>
      <c r="M20" s="93"/>
      <c r="N20" s="89">
        <v>44974</v>
      </c>
      <c r="O20" s="90">
        <v>0.29166666666666669</v>
      </c>
      <c r="P20" s="106">
        <v>0.67708333333333337</v>
      </c>
      <c r="Q20" s="412">
        <v>2.0833333333333332E-2</v>
      </c>
      <c r="R20" s="92">
        <f t="shared" si="29"/>
        <v>0.36458333333333337</v>
      </c>
      <c r="S20" s="93"/>
      <c r="T20" s="118">
        <v>45002</v>
      </c>
      <c r="U20" s="123">
        <v>0.29166666666666669</v>
      </c>
      <c r="V20" s="106">
        <v>0.76041666666666663</v>
      </c>
      <c r="W20" s="412">
        <v>4.1666666666666664E-2</v>
      </c>
      <c r="X20" s="125">
        <f t="shared" si="30"/>
        <v>0.42708333333333326</v>
      </c>
      <c r="Y20" s="127"/>
      <c r="Z20" s="148">
        <v>45033</v>
      </c>
      <c r="AA20" s="149">
        <v>0.29166666666666669</v>
      </c>
      <c r="AB20" s="106">
        <v>0.72916666666666663</v>
      </c>
      <c r="AC20" s="150">
        <v>4.1666666666666664E-2</v>
      </c>
      <c r="AD20" s="151">
        <f t="shared" ref="AD20:AD24" si="36">AB20-AA20-AC20</f>
        <v>0.39583333333333326</v>
      </c>
      <c r="AE20" s="152"/>
      <c r="AF20" s="177">
        <v>45063</v>
      </c>
      <c r="AG20" s="106">
        <v>0.25</v>
      </c>
      <c r="AH20" s="179">
        <v>0.6875</v>
      </c>
      <c r="AI20" s="412">
        <v>4.1666666666666664E-2</v>
      </c>
      <c r="AJ20" s="180">
        <f t="shared" si="33"/>
        <v>0.39583333333333331</v>
      </c>
      <c r="AK20" s="181"/>
      <c r="AL20" s="229">
        <v>45094</v>
      </c>
      <c r="AM20" s="234"/>
      <c r="AN20" s="235"/>
      <c r="AO20" s="235"/>
      <c r="AP20" s="236"/>
      <c r="AQ20" s="237"/>
      <c r="AR20" s="254">
        <v>45124</v>
      </c>
      <c r="AS20" s="255">
        <v>0.29166666666666669</v>
      </c>
      <c r="AT20" s="106">
        <v>0.65625</v>
      </c>
      <c r="AU20" s="256">
        <v>2.0833333333333332E-2</v>
      </c>
      <c r="AV20" s="257">
        <f t="shared" ref="AV20:AV24" si="37">AT20-AS20-AU20</f>
        <v>0.34375</v>
      </c>
      <c r="AW20" s="258"/>
      <c r="AX20" s="254">
        <v>45155</v>
      </c>
      <c r="AY20" s="255"/>
      <c r="AZ20" s="256"/>
      <c r="BA20" s="256"/>
      <c r="BB20" s="257">
        <f t="shared" si="32"/>
        <v>0</v>
      </c>
      <c r="BC20" s="238" t="s">
        <v>115</v>
      </c>
      <c r="BD20" s="278">
        <v>45186</v>
      </c>
      <c r="BE20" s="279"/>
      <c r="BF20" s="280"/>
      <c r="BG20" s="280"/>
      <c r="BH20" s="281"/>
      <c r="BI20" s="282"/>
      <c r="BJ20" s="303">
        <v>45216</v>
      </c>
      <c r="BK20" s="304">
        <v>0.29166666666666669</v>
      </c>
      <c r="BL20" s="305">
        <v>0.66666666666666663</v>
      </c>
      <c r="BM20" s="305">
        <v>2.0833333333333332E-2</v>
      </c>
      <c r="BN20" s="306">
        <f t="shared" si="35"/>
        <v>0.35416666666666663</v>
      </c>
      <c r="BO20" s="308"/>
      <c r="BP20" s="303">
        <v>45247</v>
      </c>
      <c r="BQ20" s="304">
        <v>0.29166666666666669</v>
      </c>
      <c r="BR20" s="305">
        <v>0.66666666666666663</v>
      </c>
      <c r="BS20" s="305">
        <v>2.0833333333333332E-2</v>
      </c>
      <c r="BT20" s="306">
        <f t="shared" si="31"/>
        <v>0.35416666666666663</v>
      </c>
      <c r="BU20" s="308"/>
      <c r="BV20" s="329">
        <v>45277</v>
      </c>
      <c r="BW20" s="330"/>
      <c r="BX20" s="331"/>
      <c r="BY20" s="331"/>
      <c r="BZ20" s="332"/>
      <c r="CA20" s="333"/>
    </row>
    <row r="21" spans="1:79" s="15" customFormat="1" x14ac:dyDescent="0.25">
      <c r="A21" s="3" t="s">
        <v>24</v>
      </c>
      <c r="B21" s="2"/>
      <c r="C21" s="2"/>
      <c r="D21" s="2"/>
      <c r="E21" s="69"/>
      <c r="F21" s="3"/>
      <c r="G21" s="9"/>
      <c r="H21" s="89">
        <v>44944</v>
      </c>
      <c r="I21" s="90">
        <v>0.29166666666666669</v>
      </c>
      <c r="J21" s="106">
        <v>0.72916666666666663</v>
      </c>
      <c r="K21" s="91">
        <v>4.1666666666666664E-2</v>
      </c>
      <c r="L21" s="92">
        <f t="shared" si="34"/>
        <v>0.39583333333333326</v>
      </c>
      <c r="M21" s="93"/>
      <c r="N21" s="89">
        <v>44975</v>
      </c>
      <c r="O21" s="94"/>
      <c r="P21" s="95"/>
      <c r="Q21" s="413"/>
      <c r="R21" s="96"/>
      <c r="S21" s="97"/>
      <c r="T21" s="118">
        <v>45003</v>
      </c>
      <c r="U21" s="119"/>
      <c r="V21" s="120"/>
      <c r="W21" s="413"/>
      <c r="X21" s="121"/>
      <c r="Y21" s="122"/>
      <c r="Z21" s="148">
        <v>45034</v>
      </c>
      <c r="AA21" s="149">
        <v>0.29166666666666669</v>
      </c>
      <c r="AB21" s="106">
        <v>0.64583333333333337</v>
      </c>
      <c r="AC21" s="150">
        <v>2.0833333333333332E-2</v>
      </c>
      <c r="AD21" s="151">
        <f t="shared" si="36"/>
        <v>0.33333333333333337</v>
      </c>
      <c r="AE21" s="152"/>
      <c r="AF21" s="177">
        <v>45064</v>
      </c>
      <c r="AG21" s="178"/>
      <c r="AH21" s="179"/>
      <c r="AI21" s="412"/>
      <c r="AJ21" s="180"/>
      <c r="AK21" s="126" t="s">
        <v>54</v>
      </c>
      <c r="AL21" s="229">
        <v>45095</v>
      </c>
      <c r="AM21" s="234"/>
      <c r="AN21" s="235"/>
      <c r="AO21" s="235"/>
      <c r="AP21" s="236"/>
      <c r="AQ21" s="237"/>
      <c r="AR21" s="254">
        <v>45125</v>
      </c>
      <c r="AS21" s="255">
        <v>0.29166666666666669</v>
      </c>
      <c r="AT21" s="256">
        <v>0.66666666666666663</v>
      </c>
      <c r="AU21" s="256">
        <v>2.0833333333333332E-2</v>
      </c>
      <c r="AV21" s="257">
        <f t="shared" si="37"/>
        <v>0.35416666666666663</v>
      </c>
      <c r="AW21" s="258"/>
      <c r="AX21" s="254">
        <v>45156</v>
      </c>
      <c r="AY21" s="255">
        <v>0.29166666666666669</v>
      </c>
      <c r="AZ21" s="256">
        <v>0.66666666666666663</v>
      </c>
      <c r="BA21" s="256">
        <v>2.0833333333333332E-2</v>
      </c>
      <c r="BB21" s="257">
        <f t="shared" si="32"/>
        <v>0.35416666666666663</v>
      </c>
      <c r="BC21" s="258"/>
      <c r="BD21" s="278">
        <v>45187</v>
      </c>
      <c r="BE21" s="283"/>
      <c r="BF21" s="284"/>
      <c r="BG21" s="284"/>
      <c r="BH21" s="285"/>
      <c r="BI21" s="238" t="s">
        <v>54</v>
      </c>
      <c r="BJ21" s="303">
        <v>45217</v>
      </c>
      <c r="BK21" s="106">
        <v>0.33333333333333331</v>
      </c>
      <c r="BL21" s="106">
        <v>0.6875</v>
      </c>
      <c r="BM21" s="305">
        <v>2.0833333333333332E-2</v>
      </c>
      <c r="BN21" s="306">
        <f t="shared" si="35"/>
        <v>0.33333333333333337</v>
      </c>
      <c r="BO21" s="308"/>
      <c r="BP21" s="303">
        <v>45248</v>
      </c>
      <c r="BQ21" s="309"/>
      <c r="BR21" s="310"/>
      <c r="BS21" s="310"/>
      <c r="BT21" s="311"/>
      <c r="BU21" s="312"/>
      <c r="BV21" s="329">
        <v>45278</v>
      </c>
      <c r="BW21" s="334">
        <v>0.29166666666666669</v>
      </c>
      <c r="BX21" s="335">
        <v>0.66666666666666663</v>
      </c>
      <c r="BY21" s="335">
        <v>2.0833333333333332E-2</v>
      </c>
      <c r="BZ21" s="336">
        <f t="shared" ref="BZ21:BZ25" si="38">BX21-BW21-BY21</f>
        <v>0.35416666666666663</v>
      </c>
      <c r="CA21" s="337"/>
    </row>
    <row r="22" spans="1:79" s="15" customFormat="1" x14ac:dyDescent="0.25">
      <c r="A22" s="7"/>
      <c r="B22" s="6"/>
      <c r="D22" s="23"/>
      <c r="E22" s="70"/>
      <c r="F22" s="48"/>
      <c r="G22" s="9"/>
      <c r="H22" s="89">
        <v>44945</v>
      </c>
      <c r="I22" s="90">
        <v>0.29166666666666669</v>
      </c>
      <c r="J22" s="106">
        <v>0.67708333333333337</v>
      </c>
      <c r="K22" s="91">
        <v>2.0833333333333332E-2</v>
      </c>
      <c r="L22" s="92">
        <f t="shared" si="34"/>
        <v>0.36458333333333337</v>
      </c>
      <c r="M22" s="93"/>
      <c r="N22" s="89">
        <v>44976</v>
      </c>
      <c r="O22" s="94"/>
      <c r="P22" s="95"/>
      <c r="Q22" s="413"/>
      <c r="R22" s="96"/>
      <c r="S22" s="97"/>
      <c r="T22" s="118">
        <v>45004</v>
      </c>
      <c r="U22" s="119"/>
      <c r="V22" s="120"/>
      <c r="W22" s="413"/>
      <c r="X22" s="121"/>
      <c r="Y22" s="122"/>
      <c r="Z22" s="148">
        <v>45035</v>
      </c>
      <c r="AA22" s="149">
        <v>0.29166666666666669</v>
      </c>
      <c r="AB22" s="106">
        <v>0.65625</v>
      </c>
      <c r="AC22" s="150">
        <v>2.0833333333333332E-2</v>
      </c>
      <c r="AD22" s="151">
        <f t="shared" si="36"/>
        <v>0.34375</v>
      </c>
      <c r="AE22" s="152"/>
      <c r="AF22" s="177">
        <v>45065</v>
      </c>
      <c r="AG22" s="178">
        <v>0.29166666666666669</v>
      </c>
      <c r="AH22" s="179">
        <v>0.66666666666666663</v>
      </c>
      <c r="AI22" s="412">
        <v>2.0833333333333332E-2</v>
      </c>
      <c r="AJ22" s="180">
        <f t="shared" si="33"/>
        <v>0.35416666666666663</v>
      </c>
      <c r="AK22" s="238" t="s">
        <v>49</v>
      </c>
      <c r="AL22" s="229">
        <v>45096</v>
      </c>
      <c r="AM22" s="230">
        <v>0.29166666666666669</v>
      </c>
      <c r="AN22" s="231">
        <v>0.66666666666666663</v>
      </c>
      <c r="AO22" s="231">
        <v>2.0833333333333332E-2</v>
      </c>
      <c r="AP22" s="232">
        <f t="shared" ref="AP22:AP26" si="39">AN22-AM22-AO22</f>
        <v>0.35416666666666663</v>
      </c>
      <c r="AQ22" s="233"/>
      <c r="AR22" s="254">
        <v>45126</v>
      </c>
      <c r="AS22" s="255">
        <v>0.29166666666666669</v>
      </c>
      <c r="AT22" s="256">
        <v>0.66666666666666663</v>
      </c>
      <c r="AU22" s="256">
        <v>2.0833333333333332E-2</v>
      </c>
      <c r="AV22" s="257">
        <f t="shared" si="37"/>
        <v>0.35416666666666663</v>
      </c>
      <c r="AW22" s="258"/>
      <c r="AX22" s="254">
        <v>45157</v>
      </c>
      <c r="AY22" s="259"/>
      <c r="AZ22" s="260"/>
      <c r="BA22" s="260"/>
      <c r="BB22" s="261"/>
      <c r="BC22" s="262"/>
      <c r="BD22" s="278">
        <v>45188</v>
      </c>
      <c r="BE22" s="283">
        <v>0.29166666666666669</v>
      </c>
      <c r="BF22" s="106">
        <v>0.77083333333333337</v>
      </c>
      <c r="BG22" s="284">
        <v>4.1666666666666664E-2</v>
      </c>
      <c r="BH22" s="285">
        <f t="shared" ref="BH22:BH25" si="40">BF22-BE22-BG22</f>
        <v>0.4375</v>
      </c>
      <c r="BI22" s="286"/>
      <c r="BJ22" s="303">
        <v>45218</v>
      </c>
      <c r="BK22" s="304">
        <v>0.29166666666666669</v>
      </c>
      <c r="BL22" s="106">
        <v>0.83333333333333337</v>
      </c>
      <c r="BM22" s="305">
        <v>4.1666666666666664E-2</v>
      </c>
      <c r="BN22" s="306">
        <f t="shared" si="35"/>
        <v>0.50000000000000011</v>
      </c>
      <c r="BO22" s="308"/>
      <c r="BP22" s="303">
        <v>45249</v>
      </c>
      <c r="BQ22" s="309"/>
      <c r="BR22" s="310"/>
      <c r="BS22" s="310"/>
      <c r="BT22" s="311"/>
      <c r="BU22" s="312"/>
      <c r="BV22" s="329">
        <v>45279</v>
      </c>
      <c r="BW22" s="334">
        <v>0.29166666666666669</v>
      </c>
      <c r="BX22" s="335">
        <v>0.66666666666666663</v>
      </c>
      <c r="BY22" s="335">
        <v>2.0833333333333332E-2</v>
      </c>
      <c r="BZ22" s="336">
        <f t="shared" si="38"/>
        <v>0.35416666666666663</v>
      </c>
      <c r="CA22" s="337"/>
    </row>
    <row r="23" spans="1:79" s="15" customFormat="1" x14ac:dyDescent="0.25">
      <c r="A23" s="5"/>
      <c r="B23" s="77"/>
      <c r="D23" s="23"/>
      <c r="E23" s="40"/>
      <c r="F23" s="40"/>
      <c r="G23" s="33"/>
      <c r="H23" s="89">
        <v>44946</v>
      </c>
      <c r="I23" s="90">
        <v>0.29166666666666669</v>
      </c>
      <c r="J23" s="106">
        <v>0.78125</v>
      </c>
      <c r="K23" s="385">
        <v>4.1666666666666664E-2</v>
      </c>
      <c r="L23" s="92">
        <f t="shared" si="34"/>
        <v>0.44791666666666663</v>
      </c>
      <c r="M23" s="93"/>
      <c r="N23" s="89">
        <v>44977</v>
      </c>
      <c r="O23" s="90">
        <v>0.29166666666666669</v>
      </c>
      <c r="P23" s="91">
        <v>0.66666666666666663</v>
      </c>
      <c r="Q23" s="412">
        <v>2.0833333333333332E-2</v>
      </c>
      <c r="R23" s="92">
        <f t="shared" ref="R23:R27" si="41">P23-O23-Q23</f>
        <v>0.35416666666666663</v>
      </c>
      <c r="S23" s="93"/>
      <c r="T23" s="118">
        <v>45005</v>
      </c>
      <c r="U23" s="123">
        <v>0.29166666666666669</v>
      </c>
      <c r="V23" s="124">
        <v>0.66666666666666663</v>
      </c>
      <c r="W23" s="412">
        <v>2.0833333333333332E-2</v>
      </c>
      <c r="X23" s="125">
        <f t="shared" ref="X23:X27" si="42">V23-U23-W23</f>
        <v>0.35416666666666663</v>
      </c>
      <c r="Y23" s="127"/>
      <c r="Z23" s="148">
        <v>45036</v>
      </c>
      <c r="AA23" s="149">
        <v>0.29166666666666669</v>
      </c>
      <c r="AB23" s="106">
        <v>0.6875</v>
      </c>
      <c r="AC23" s="150">
        <v>2.0833333333333332E-2</v>
      </c>
      <c r="AD23" s="151">
        <f t="shared" si="36"/>
        <v>0.375</v>
      </c>
      <c r="AE23" s="152"/>
      <c r="AF23" s="177">
        <v>45066</v>
      </c>
      <c r="AG23" s="182"/>
      <c r="AH23" s="183"/>
      <c r="AI23" s="413"/>
      <c r="AJ23" s="184"/>
      <c r="AK23" s="185"/>
      <c r="AL23" s="229">
        <v>45097</v>
      </c>
      <c r="AM23" s="230">
        <v>0.29166666666666669</v>
      </c>
      <c r="AN23" s="231">
        <v>0.66666666666666663</v>
      </c>
      <c r="AO23" s="231">
        <v>2.0833333333333332E-2</v>
      </c>
      <c r="AP23" s="232">
        <f t="shared" si="39"/>
        <v>0.35416666666666663</v>
      </c>
      <c r="AQ23" s="233"/>
      <c r="AR23" s="254">
        <v>45127</v>
      </c>
      <c r="AS23" s="255">
        <v>0.29166666666666669</v>
      </c>
      <c r="AT23" s="106">
        <v>0.64583333333333337</v>
      </c>
      <c r="AU23" s="256">
        <v>2.0833333333333332E-2</v>
      </c>
      <c r="AV23" s="257">
        <f t="shared" si="37"/>
        <v>0.33333333333333337</v>
      </c>
      <c r="AW23" s="258"/>
      <c r="AX23" s="254">
        <v>45158</v>
      </c>
      <c r="AY23" s="259"/>
      <c r="AZ23" s="260"/>
      <c r="BA23" s="260"/>
      <c r="BB23" s="261"/>
      <c r="BC23" s="262"/>
      <c r="BD23" s="278">
        <v>45189</v>
      </c>
      <c r="BE23" s="283">
        <v>0.29166666666666669</v>
      </c>
      <c r="BF23" s="284">
        <v>0.66666666666666663</v>
      </c>
      <c r="BG23" s="284">
        <v>2.0833333333333332E-2</v>
      </c>
      <c r="BH23" s="285">
        <f t="shared" si="40"/>
        <v>0.35416666666666663</v>
      </c>
      <c r="BI23" s="286"/>
      <c r="BJ23" s="303">
        <v>45219</v>
      </c>
      <c r="BK23" s="304">
        <v>0.29166666666666669</v>
      </c>
      <c r="BL23" s="106">
        <v>0.75</v>
      </c>
      <c r="BM23" s="385">
        <v>4.1666666666666664E-2</v>
      </c>
      <c r="BN23" s="306">
        <f t="shared" si="35"/>
        <v>0.41666666666666663</v>
      </c>
      <c r="BO23" s="308"/>
      <c r="BP23" s="303">
        <v>45250</v>
      </c>
      <c r="BQ23" s="304">
        <v>0.29166666666666669</v>
      </c>
      <c r="BR23" s="305">
        <v>0.66666666666666663</v>
      </c>
      <c r="BS23" s="305">
        <v>2.0833333333333332E-2</v>
      </c>
      <c r="BT23" s="306">
        <f t="shared" ref="BT23:BT27" si="43">BR23-BQ23-BS23</f>
        <v>0.35416666666666663</v>
      </c>
      <c r="BU23" s="308"/>
      <c r="BV23" s="329">
        <v>45280</v>
      </c>
      <c r="BW23" s="334">
        <v>0.29166666666666669</v>
      </c>
      <c r="BX23" s="335">
        <v>0.66666666666666663</v>
      </c>
      <c r="BY23" s="335">
        <v>2.0833333333333332E-2</v>
      </c>
      <c r="BZ23" s="336">
        <f t="shared" si="38"/>
        <v>0.35416666666666663</v>
      </c>
      <c r="CA23" s="337"/>
    </row>
    <row r="24" spans="1:79" s="15" customFormat="1" x14ac:dyDescent="0.25">
      <c r="A24" s="5"/>
      <c r="B24" s="41"/>
      <c r="C24" s="6"/>
      <c r="D24" s="23"/>
      <c r="E24" s="69"/>
      <c r="F24" s="40"/>
      <c r="G24" s="33"/>
      <c r="H24" s="89">
        <v>44947</v>
      </c>
      <c r="I24" s="94"/>
      <c r="J24" s="95"/>
      <c r="K24" s="95"/>
      <c r="L24" s="96"/>
      <c r="M24" s="97"/>
      <c r="N24" s="89">
        <v>44978</v>
      </c>
      <c r="O24" s="90">
        <v>0.29166666666666669</v>
      </c>
      <c r="P24" s="106">
        <v>0.51041666666666663</v>
      </c>
      <c r="Q24" s="412"/>
      <c r="R24" s="92">
        <f t="shared" si="41"/>
        <v>0.21874999999999994</v>
      </c>
      <c r="S24" s="93"/>
      <c r="T24" s="118">
        <v>45006</v>
      </c>
      <c r="U24" s="123">
        <v>0.29166666666666669</v>
      </c>
      <c r="V24" s="106">
        <v>0.65625</v>
      </c>
      <c r="W24" s="412">
        <v>2.0833333333333332E-2</v>
      </c>
      <c r="X24" s="125">
        <f t="shared" si="42"/>
        <v>0.34375</v>
      </c>
      <c r="Y24" s="127"/>
      <c r="Z24" s="148">
        <v>45037</v>
      </c>
      <c r="AA24" s="149">
        <v>0.29166666666666669</v>
      </c>
      <c r="AB24" s="106">
        <v>0.65625</v>
      </c>
      <c r="AC24" s="150">
        <v>2.0833333333333332E-2</v>
      </c>
      <c r="AD24" s="151">
        <f t="shared" si="36"/>
        <v>0.34375</v>
      </c>
      <c r="AE24" s="152"/>
      <c r="AF24" s="177">
        <v>45067</v>
      </c>
      <c r="AG24" s="182"/>
      <c r="AH24" s="183"/>
      <c r="AI24" s="413"/>
      <c r="AJ24" s="184"/>
      <c r="AK24" s="185"/>
      <c r="AL24" s="229">
        <v>45098</v>
      </c>
      <c r="AM24" s="230">
        <v>0.29166666666666669</v>
      </c>
      <c r="AN24" s="106">
        <v>0.67708333333333337</v>
      </c>
      <c r="AO24" s="231">
        <v>2.0833333333333332E-2</v>
      </c>
      <c r="AP24" s="232">
        <f t="shared" si="39"/>
        <v>0.36458333333333337</v>
      </c>
      <c r="AQ24" s="233"/>
      <c r="AR24" s="254">
        <v>45128</v>
      </c>
      <c r="AS24" s="255">
        <v>0.29166666666666669</v>
      </c>
      <c r="AT24" s="106">
        <v>0.52083333333333337</v>
      </c>
      <c r="AU24" s="256"/>
      <c r="AV24" s="257">
        <f t="shared" si="37"/>
        <v>0.22916666666666669</v>
      </c>
      <c r="AW24" s="258"/>
      <c r="AX24" s="254">
        <v>45159</v>
      </c>
      <c r="AY24" s="255">
        <v>0.29166666666666669</v>
      </c>
      <c r="AZ24" s="256">
        <v>0.66666666666666663</v>
      </c>
      <c r="BA24" s="256">
        <v>2.0833333333333332E-2</v>
      </c>
      <c r="BB24" s="257">
        <f t="shared" ref="BB24:BB28" si="44">AZ24-AY24-BA24</f>
        <v>0.35416666666666663</v>
      </c>
      <c r="BC24" s="258"/>
      <c r="BD24" s="278">
        <v>45190</v>
      </c>
      <c r="BE24" s="283">
        <v>0.29166666666666669</v>
      </c>
      <c r="BF24" s="106">
        <v>0.72916666666666663</v>
      </c>
      <c r="BG24" s="284">
        <v>4.1666666666666664E-2</v>
      </c>
      <c r="BH24" s="285">
        <f t="shared" si="40"/>
        <v>0.39583333333333326</v>
      </c>
      <c r="BI24" s="286"/>
      <c r="BJ24" s="303">
        <v>45220</v>
      </c>
      <c r="BK24" s="309"/>
      <c r="BL24" s="310"/>
      <c r="BM24" s="310"/>
      <c r="BN24" s="311"/>
      <c r="BO24" s="312"/>
      <c r="BP24" s="303">
        <v>45251</v>
      </c>
      <c r="BQ24" s="304">
        <v>0.29166666666666669</v>
      </c>
      <c r="BR24" s="305">
        <v>0.66666666666666663</v>
      </c>
      <c r="BS24" s="305">
        <v>2.0833333333333332E-2</v>
      </c>
      <c r="BT24" s="306">
        <f t="shared" si="43"/>
        <v>0.35416666666666663</v>
      </c>
      <c r="BU24" s="308"/>
      <c r="BV24" s="329">
        <v>45281</v>
      </c>
      <c r="BW24" s="334">
        <v>0.29166666666666669</v>
      </c>
      <c r="BX24" s="335">
        <v>0.66666666666666663</v>
      </c>
      <c r="BY24" s="335">
        <v>2.0833333333333332E-2</v>
      </c>
      <c r="BZ24" s="336">
        <f t="shared" si="38"/>
        <v>0.35416666666666663</v>
      </c>
      <c r="CA24" s="337"/>
    </row>
    <row r="25" spans="1:79" s="15" customFormat="1" x14ac:dyDescent="0.25">
      <c r="A25" s="5"/>
      <c r="B25" s="41"/>
      <c r="C25" s="6"/>
      <c r="D25" s="23"/>
      <c r="E25" s="68"/>
      <c r="F25" s="40"/>
      <c r="G25" s="33"/>
      <c r="H25" s="89">
        <v>44948</v>
      </c>
      <c r="I25" s="94"/>
      <c r="J25" s="95"/>
      <c r="K25" s="95"/>
      <c r="L25" s="96"/>
      <c r="M25" s="97"/>
      <c r="N25" s="89">
        <v>44979</v>
      </c>
      <c r="O25" s="90">
        <v>0.29166666666666669</v>
      </c>
      <c r="P25" s="106">
        <v>0.67708333333333337</v>
      </c>
      <c r="Q25" s="412">
        <v>2.0833333333333332E-2</v>
      </c>
      <c r="R25" s="92">
        <f t="shared" si="41"/>
        <v>0.36458333333333337</v>
      </c>
      <c r="S25" s="93"/>
      <c r="T25" s="118">
        <v>45007</v>
      </c>
      <c r="U25" s="123">
        <v>0.29166666666666669</v>
      </c>
      <c r="V25" s="179">
        <v>0.66666666666666663</v>
      </c>
      <c r="W25" s="412">
        <v>2.0833333333333332E-2</v>
      </c>
      <c r="X25" s="125">
        <f t="shared" si="42"/>
        <v>0.35416666666666663</v>
      </c>
      <c r="Y25" s="127"/>
      <c r="Z25" s="148">
        <v>45038</v>
      </c>
      <c r="AA25" s="153"/>
      <c r="AB25" s="154"/>
      <c r="AC25" s="154"/>
      <c r="AD25" s="155"/>
      <c r="AE25" s="156"/>
      <c r="AF25" s="177">
        <v>45068</v>
      </c>
      <c r="AG25" s="178">
        <v>0.29166666666666669</v>
      </c>
      <c r="AH25" s="106">
        <v>0.6875</v>
      </c>
      <c r="AI25" s="412">
        <v>2.0833333333333332E-2</v>
      </c>
      <c r="AJ25" s="180">
        <f t="shared" ref="AJ25:AJ29" si="45">AH25-AG25-AI25</f>
        <v>0.375</v>
      </c>
      <c r="AK25" s="181"/>
      <c r="AL25" s="229">
        <v>45099</v>
      </c>
      <c r="AM25" s="230">
        <v>0.29166666666666669</v>
      </c>
      <c r="AN25" s="106">
        <v>0.6875</v>
      </c>
      <c r="AO25" s="231">
        <v>2.0833333333333332E-2</v>
      </c>
      <c r="AP25" s="232">
        <f t="shared" si="39"/>
        <v>0.375</v>
      </c>
      <c r="AQ25" s="233"/>
      <c r="AR25" s="254">
        <v>45129</v>
      </c>
      <c r="AS25" s="259"/>
      <c r="AT25" s="260"/>
      <c r="AU25" s="260"/>
      <c r="AV25" s="261"/>
      <c r="AW25" s="262"/>
      <c r="AX25" s="254">
        <v>45160</v>
      </c>
      <c r="AY25" s="255">
        <v>0.29166666666666669</v>
      </c>
      <c r="AZ25" s="256">
        <v>0.66666666666666663</v>
      </c>
      <c r="BA25" s="256">
        <v>2.0833333333333332E-2</v>
      </c>
      <c r="BB25" s="257">
        <f t="shared" si="44"/>
        <v>0.35416666666666663</v>
      </c>
      <c r="BC25" s="258"/>
      <c r="BD25" s="278">
        <v>45191</v>
      </c>
      <c r="BE25" s="283">
        <v>0.29166666666666669</v>
      </c>
      <c r="BF25" s="106">
        <v>0.67708333333333337</v>
      </c>
      <c r="BG25" s="284">
        <v>2.0833333333333332E-2</v>
      </c>
      <c r="BH25" s="285">
        <f t="shared" si="40"/>
        <v>0.36458333333333337</v>
      </c>
      <c r="BI25" s="286"/>
      <c r="BJ25" s="303">
        <v>45221</v>
      </c>
      <c r="BK25" s="309"/>
      <c r="BL25" s="310"/>
      <c r="BM25" s="310"/>
      <c r="BN25" s="311"/>
      <c r="BO25" s="312"/>
      <c r="BP25" s="303">
        <v>45252</v>
      </c>
      <c r="BQ25" s="304">
        <v>0.29166666666666669</v>
      </c>
      <c r="BR25" s="305">
        <v>0.66666666666666663</v>
      </c>
      <c r="BS25" s="305">
        <v>2.0833333333333332E-2</v>
      </c>
      <c r="BT25" s="306">
        <f t="shared" si="43"/>
        <v>0.35416666666666663</v>
      </c>
      <c r="BU25" s="308"/>
      <c r="BV25" s="329">
        <v>45282</v>
      </c>
      <c r="BW25" s="334">
        <v>0.29166666666666669</v>
      </c>
      <c r="BX25" s="106">
        <v>0.6875</v>
      </c>
      <c r="BY25" s="335">
        <v>2.0833333333333332E-2</v>
      </c>
      <c r="BZ25" s="336">
        <f t="shared" si="38"/>
        <v>0.375</v>
      </c>
      <c r="CA25" s="337"/>
    </row>
    <row r="26" spans="1:79" s="15" customFormat="1" x14ac:dyDescent="0.25">
      <c r="A26" s="5"/>
      <c r="B26" s="41"/>
      <c r="C26" s="6"/>
      <c r="D26" s="23"/>
      <c r="E26" s="69"/>
      <c r="F26" s="40"/>
      <c r="G26" s="33"/>
      <c r="H26" s="89">
        <v>44949</v>
      </c>
      <c r="I26" s="90">
        <v>0.29166666666666669</v>
      </c>
      <c r="J26" s="106">
        <v>0.72916666666666663</v>
      </c>
      <c r="K26" s="91">
        <v>4.1666666666666664E-2</v>
      </c>
      <c r="L26" s="92">
        <f t="shared" ref="L26:L30" si="46">J26-I26-K26</f>
        <v>0.39583333333333326</v>
      </c>
      <c r="M26" s="93"/>
      <c r="N26" s="89">
        <v>44980</v>
      </c>
      <c r="O26" s="90">
        <v>0.29166666666666669</v>
      </c>
      <c r="P26" s="106">
        <v>0.67708333333333337</v>
      </c>
      <c r="Q26" s="412">
        <v>2.0833333333333332E-2</v>
      </c>
      <c r="R26" s="92">
        <f t="shared" si="41"/>
        <v>0.36458333333333337</v>
      </c>
      <c r="S26" s="93"/>
      <c r="T26" s="118">
        <v>45008</v>
      </c>
      <c r="U26" s="123">
        <v>0.29166666666666669</v>
      </c>
      <c r="V26" s="106">
        <v>0.72916666666666663</v>
      </c>
      <c r="W26" s="412">
        <v>4.1666666666666664E-2</v>
      </c>
      <c r="X26" s="125">
        <f t="shared" si="42"/>
        <v>0.39583333333333326</v>
      </c>
      <c r="Y26" s="127"/>
      <c r="Z26" s="148">
        <v>45039</v>
      </c>
      <c r="AA26" s="153"/>
      <c r="AB26" s="154"/>
      <c r="AC26" s="154"/>
      <c r="AD26" s="155"/>
      <c r="AE26" s="156"/>
      <c r="AF26" s="177">
        <v>45069</v>
      </c>
      <c r="AG26" s="178">
        <v>0.29166666666666669</v>
      </c>
      <c r="AH26" s="106">
        <v>0.72916666666666663</v>
      </c>
      <c r="AI26" s="412">
        <v>4.1666666666666664E-2</v>
      </c>
      <c r="AJ26" s="180">
        <f t="shared" si="45"/>
        <v>0.39583333333333326</v>
      </c>
      <c r="AK26" s="181"/>
      <c r="AL26" s="229">
        <v>45100</v>
      </c>
      <c r="AM26" s="230">
        <v>0.29166666666666669</v>
      </c>
      <c r="AN26" s="231">
        <v>0.66666666666666663</v>
      </c>
      <c r="AO26" s="231">
        <v>2.0833333333333332E-2</v>
      </c>
      <c r="AP26" s="232">
        <f t="shared" si="39"/>
        <v>0.35416666666666663</v>
      </c>
      <c r="AQ26" s="233"/>
      <c r="AR26" s="254">
        <v>45130</v>
      </c>
      <c r="AS26" s="259"/>
      <c r="AT26" s="260"/>
      <c r="AU26" s="260"/>
      <c r="AV26" s="261"/>
      <c r="AW26" s="262"/>
      <c r="AX26" s="254">
        <v>45161</v>
      </c>
      <c r="AY26" s="255">
        <v>0.29166666666666669</v>
      </c>
      <c r="AZ26" s="256">
        <v>0.66666666666666663</v>
      </c>
      <c r="BA26" s="256">
        <v>2.0833333333333332E-2</v>
      </c>
      <c r="BB26" s="257">
        <f t="shared" si="44"/>
        <v>0.35416666666666663</v>
      </c>
      <c r="BC26" s="258"/>
      <c r="BD26" s="278">
        <v>45192</v>
      </c>
      <c r="BE26" s="279"/>
      <c r="BF26" s="280"/>
      <c r="BG26" s="280"/>
      <c r="BH26" s="281"/>
      <c r="BI26" s="282"/>
      <c r="BJ26" s="303">
        <v>45222</v>
      </c>
      <c r="BK26" s="304">
        <v>0.29166666666666669</v>
      </c>
      <c r="BL26" s="305">
        <v>0.66666666666666663</v>
      </c>
      <c r="BM26" s="305">
        <v>2.0833333333333332E-2</v>
      </c>
      <c r="BN26" s="306">
        <f t="shared" ref="BN26:BN30" si="47">BL26-BK26-BM26</f>
        <v>0.35416666666666663</v>
      </c>
      <c r="BO26" s="308"/>
      <c r="BP26" s="303">
        <v>45253</v>
      </c>
      <c r="BQ26" s="304">
        <v>0.29166666666666669</v>
      </c>
      <c r="BR26" s="305">
        <v>0.66666666666666663</v>
      </c>
      <c r="BS26" s="305">
        <v>2.0833333333333332E-2</v>
      </c>
      <c r="BT26" s="306">
        <f t="shared" si="43"/>
        <v>0.35416666666666663</v>
      </c>
      <c r="BU26" s="308"/>
      <c r="BV26" s="329">
        <v>45283</v>
      </c>
      <c r="BW26" s="330"/>
      <c r="BX26" s="331"/>
      <c r="BY26" s="331"/>
      <c r="BZ26" s="332"/>
      <c r="CA26" s="333"/>
    </row>
    <row r="27" spans="1:79" s="15" customFormat="1" x14ac:dyDescent="0.25">
      <c r="A27" s="5"/>
      <c r="B27" s="36"/>
      <c r="C27" s="36"/>
      <c r="D27" s="23"/>
      <c r="E27" s="69"/>
      <c r="F27" s="48"/>
      <c r="G27" s="33"/>
      <c r="H27" s="89">
        <v>44950</v>
      </c>
      <c r="I27" s="90">
        <v>0.29166666666666669</v>
      </c>
      <c r="J27" s="106">
        <v>0.72916666666666663</v>
      </c>
      <c r="K27" s="385">
        <v>4.1666666666666664E-2</v>
      </c>
      <c r="L27" s="92">
        <f t="shared" si="46"/>
        <v>0.39583333333333326</v>
      </c>
      <c r="M27" s="93"/>
      <c r="N27" s="89">
        <v>44981</v>
      </c>
      <c r="O27" s="90">
        <v>0.29166666666666669</v>
      </c>
      <c r="P27" s="91">
        <v>0.66666666666666663</v>
      </c>
      <c r="Q27" s="412">
        <v>2.0833333333333332E-2</v>
      </c>
      <c r="R27" s="92">
        <f t="shared" si="41"/>
        <v>0.35416666666666663</v>
      </c>
      <c r="S27" s="93"/>
      <c r="T27" s="118">
        <v>45009</v>
      </c>
      <c r="U27" s="123">
        <v>0.29166666666666669</v>
      </c>
      <c r="V27" s="106">
        <v>0.72916666666666663</v>
      </c>
      <c r="W27" s="412">
        <v>4.1666666666666664E-2</v>
      </c>
      <c r="X27" s="125">
        <f t="shared" si="42"/>
        <v>0.39583333333333326</v>
      </c>
      <c r="Y27" s="127"/>
      <c r="Z27" s="148">
        <v>45040</v>
      </c>
      <c r="AA27" s="149">
        <v>0.29166666666666669</v>
      </c>
      <c r="AB27" s="150">
        <v>0.66666666666666663</v>
      </c>
      <c r="AC27" s="150">
        <v>2.0833333333333332E-2</v>
      </c>
      <c r="AD27" s="151">
        <f t="shared" ref="AD27:AD31" si="48">AB27-AA27-AC27</f>
        <v>0.35416666666666663</v>
      </c>
      <c r="AE27" s="152"/>
      <c r="AF27" s="177">
        <v>45070</v>
      </c>
      <c r="AG27" s="178">
        <v>0.29166666666666669</v>
      </c>
      <c r="AH27" s="106">
        <v>0.66666666666666663</v>
      </c>
      <c r="AI27" s="412">
        <v>2.0833333333333332E-2</v>
      </c>
      <c r="AJ27" s="180">
        <f t="shared" si="45"/>
        <v>0.35416666666666663</v>
      </c>
      <c r="AK27" s="181"/>
      <c r="AL27" s="229">
        <v>45101</v>
      </c>
      <c r="AM27" s="234"/>
      <c r="AN27" s="235"/>
      <c r="AO27" s="235"/>
      <c r="AP27" s="236"/>
      <c r="AQ27" s="237"/>
      <c r="AR27" s="254">
        <v>45131</v>
      </c>
      <c r="AS27" s="255">
        <v>0.29166666666666669</v>
      </c>
      <c r="AT27" s="106">
        <v>0.63541666666666663</v>
      </c>
      <c r="AU27" s="256">
        <v>2.0833333333333332E-2</v>
      </c>
      <c r="AV27" s="257">
        <f t="shared" ref="AV27:AV31" si="49">AT27-AS27-AU27</f>
        <v>0.32291666666666663</v>
      </c>
      <c r="AW27" s="258"/>
      <c r="AX27" s="254">
        <v>45162</v>
      </c>
      <c r="AY27" s="255">
        <v>0.29166666666666669</v>
      </c>
      <c r="AZ27" s="106">
        <v>0.6875</v>
      </c>
      <c r="BA27" s="256">
        <v>2.0833333333333332E-2</v>
      </c>
      <c r="BB27" s="257">
        <f t="shared" si="44"/>
        <v>0.375</v>
      </c>
      <c r="BC27" s="258"/>
      <c r="BD27" s="278">
        <v>45193</v>
      </c>
      <c r="BE27" s="279"/>
      <c r="BF27" s="280"/>
      <c r="BG27" s="280"/>
      <c r="BH27" s="281"/>
      <c r="BI27" s="282"/>
      <c r="BJ27" s="303">
        <v>45223</v>
      </c>
      <c r="BK27" s="304">
        <v>0.29166666666666669</v>
      </c>
      <c r="BL27" s="305">
        <v>0.66666666666666663</v>
      </c>
      <c r="BM27" s="305">
        <v>2.0833333333333332E-2</v>
      </c>
      <c r="BN27" s="306">
        <f t="shared" si="47"/>
        <v>0.35416666666666663</v>
      </c>
      <c r="BO27" s="308"/>
      <c r="BP27" s="303">
        <v>45254</v>
      </c>
      <c r="BQ27" s="304">
        <v>0.29166666666666669</v>
      </c>
      <c r="BR27" s="106">
        <v>0.6875</v>
      </c>
      <c r="BS27" s="305">
        <v>2.0833333333333332E-2</v>
      </c>
      <c r="BT27" s="306">
        <f t="shared" si="43"/>
        <v>0.375</v>
      </c>
      <c r="BU27" s="308"/>
      <c r="BV27" s="329">
        <v>45284</v>
      </c>
      <c r="BW27" s="330"/>
      <c r="BX27" s="331"/>
      <c r="BY27" s="331"/>
      <c r="BZ27" s="332"/>
      <c r="CA27" s="333"/>
    </row>
    <row r="28" spans="1:79" s="15" customFormat="1" x14ac:dyDescent="0.25">
      <c r="A28" s="66"/>
      <c r="B28" s="38"/>
      <c r="C28" s="38"/>
      <c r="D28" s="23"/>
      <c r="E28" s="69"/>
      <c r="F28" s="48"/>
      <c r="G28" s="33"/>
      <c r="H28" s="89">
        <v>44951</v>
      </c>
      <c r="I28" s="90">
        <v>0.29166666666666669</v>
      </c>
      <c r="J28" s="106">
        <v>0.6875</v>
      </c>
      <c r="K28" s="91">
        <v>2.0833333333333332E-2</v>
      </c>
      <c r="L28" s="92">
        <f t="shared" si="46"/>
        <v>0.375</v>
      </c>
      <c r="M28" s="93"/>
      <c r="N28" s="89">
        <v>44982</v>
      </c>
      <c r="O28" s="94"/>
      <c r="P28" s="95"/>
      <c r="Q28" s="413"/>
      <c r="R28" s="96"/>
      <c r="S28" s="97"/>
      <c r="T28" s="118">
        <v>45010</v>
      </c>
      <c r="U28" s="119"/>
      <c r="V28" s="120"/>
      <c r="W28" s="413"/>
      <c r="X28" s="121"/>
      <c r="Y28" s="122"/>
      <c r="Z28" s="148">
        <v>45041</v>
      </c>
      <c r="AA28" s="149">
        <v>0.29166666666666669</v>
      </c>
      <c r="AB28" s="106">
        <v>0.6875</v>
      </c>
      <c r="AC28" s="150">
        <v>2.0833333333333332E-2</v>
      </c>
      <c r="AD28" s="151">
        <f t="shared" si="48"/>
        <v>0.375</v>
      </c>
      <c r="AE28" s="152"/>
      <c r="AF28" s="177">
        <v>45071</v>
      </c>
      <c r="AG28" s="178">
        <v>0.29166666666666669</v>
      </c>
      <c r="AH28" s="106">
        <v>0.79166666666666663</v>
      </c>
      <c r="AI28" s="412">
        <v>4.1666666666666664E-2</v>
      </c>
      <c r="AJ28" s="180">
        <f t="shared" si="45"/>
        <v>0.45833333333333326</v>
      </c>
      <c r="AK28" s="181"/>
      <c r="AL28" s="229">
        <v>45102</v>
      </c>
      <c r="AM28" s="234"/>
      <c r="AN28" s="235"/>
      <c r="AO28" s="235"/>
      <c r="AP28" s="236"/>
      <c r="AQ28" s="237"/>
      <c r="AR28" s="254">
        <v>45132</v>
      </c>
      <c r="AS28" s="255"/>
      <c r="AT28" s="256"/>
      <c r="AU28" s="256"/>
      <c r="AV28" s="257">
        <f t="shared" si="49"/>
        <v>0</v>
      </c>
      <c r="AW28" s="238" t="s">
        <v>115</v>
      </c>
      <c r="AX28" s="254">
        <v>45163</v>
      </c>
      <c r="AY28" s="255">
        <v>0.29166666666666669</v>
      </c>
      <c r="AZ28" s="256">
        <v>0.66666666666666663</v>
      </c>
      <c r="BA28" s="256">
        <v>2.0833333333333332E-2</v>
      </c>
      <c r="BB28" s="257">
        <f t="shared" si="44"/>
        <v>0.35416666666666663</v>
      </c>
      <c r="BC28" s="258"/>
      <c r="BD28" s="278">
        <v>45194</v>
      </c>
      <c r="BE28" s="283">
        <v>0.29166666666666669</v>
      </c>
      <c r="BF28" s="106">
        <v>0.67708333333333337</v>
      </c>
      <c r="BG28" s="284">
        <v>2.0833333333333332E-2</v>
      </c>
      <c r="BH28" s="285">
        <f t="shared" ref="BH28:BH32" si="50">BF28-BE28-BG28</f>
        <v>0.36458333333333337</v>
      </c>
      <c r="BI28" s="286"/>
      <c r="BJ28" s="303">
        <v>45224</v>
      </c>
      <c r="BK28" s="304">
        <v>0.29166666666666669</v>
      </c>
      <c r="BL28" s="106">
        <v>0.65625</v>
      </c>
      <c r="BM28" s="305">
        <v>2.0833333333333332E-2</v>
      </c>
      <c r="BN28" s="306">
        <f t="shared" si="47"/>
        <v>0.34375</v>
      </c>
      <c r="BO28" s="308"/>
      <c r="BP28" s="303">
        <v>45255</v>
      </c>
      <c r="BQ28" s="309"/>
      <c r="BR28" s="310"/>
      <c r="BS28" s="310"/>
      <c r="BT28" s="311"/>
      <c r="BU28" s="312"/>
      <c r="BV28" s="329">
        <v>45285</v>
      </c>
      <c r="BW28" s="334"/>
      <c r="BX28" s="335"/>
      <c r="BY28" s="335"/>
      <c r="BZ28" s="336"/>
      <c r="CA28" s="307" t="s">
        <v>54</v>
      </c>
    </row>
    <row r="29" spans="1:79" s="15" customFormat="1" x14ac:dyDescent="0.25">
      <c r="A29" s="5"/>
      <c r="B29" s="2"/>
      <c r="C29" s="2"/>
      <c r="D29" s="2"/>
      <c r="E29" s="69"/>
      <c r="F29" s="44"/>
      <c r="G29" s="58"/>
      <c r="H29" s="89">
        <v>44952</v>
      </c>
      <c r="I29" s="90">
        <v>0.29166666666666669</v>
      </c>
      <c r="J29" s="91">
        <v>0.66666666666666663</v>
      </c>
      <c r="K29" s="91">
        <v>2.0833333333333332E-2</v>
      </c>
      <c r="L29" s="92">
        <f t="shared" si="46"/>
        <v>0.35416666666666663</v>
      </c>
      <c r="M29" s="93"/>
      <c r="N29" s="89">
        <v>44983</v>
      </c>
      <c r="O29" s="94"/>
      <c r="P29" s="95"/>
      <c r="Q29" s="413"/>
      <c r="R29" s="96"/>
      <c r="S29" s="97"/>
      <c r="T29" s="118">
        <v>45011</v>
      </c>
      <c r="U29" s="119"/>
      <c r="V29" s="120"/>
      <c r="W29" s="413"/>
      <c r="X29" s="121"/>
      <c r="Y29" s="122"/>
      <c r="Z29" s="148">
        <v>45042</v>
      </c>
      <c r="AA29" s="149">
        <v>0.29166666666666669</v>
      </c>
      <c r="AB29" s="106">
        <v>0.67708333333333337</v>
      </c>
      <c r="AC29" s="150">
        <v>2.0833333333333332E-2</v>
      </c>
      <c r="AD29" s="151">
        <f t="shared" si="48"/>
        <v>0.36458333333333337</v>
      </c>
      <c r="AE29" s="152"/>
      <c r="AF29" s="177">
        <v>45072</v>
      </c>
      <c r="AG29" s="178">
        <v>0.29166666666666669</v>
      </c>
      <c r="AH29" s="106">
        <v>0.625</v>
      </c>
      <c r="AI29" s="412">
        <v>2.0833333333333332E-2</v>
      </c>
      <c r="AJ29" s="180">
        <f t="shared" si="45"/>
        <v>0.3125</v>
      </c>
      <c r="AK29" s="181"/>
      <c r="AL29" s="229">
        <v>45103</v>
      </c>
      <c r="AM29" s="230">
        <v>0.29166666666666669</v>
      </c>
      <c r="AN29" s="231">
        <v>0.66666666666666663</v>
      </c>
      <c r="AO29" s="231">
        <v>2.0833333333333332E-2</v>
      </c>
      <c r="AP29" s="232">
        <f t="shared" ref="AP29:AP33" si="51">AN29-AM29-AO29</f>
        <v>0.35416666666666663</v>
      </c>
      <c r="AQ29" s="233"/>
      <c r="AR29" s="254">
        <v>45133</v>
      </c>
      <c r="AS29" s="255">
        <v>0.29166666666666669</v>
      </c>
      <c r="AT29" s="256">
        <v>0.66666666666666663</v>
      </c>
      <c r="AU29" s="256">
        <v>2.0833333333333332E-2</v>
      </c>
      <c r="AV29" s="257">
        <f t="shared" si="49"/>
        <v>0.35416666666666663</v>
      </c>
      <c r="AW29" s="258"/>
      <c r="AX29" s="254">
        <v>45164</v>
      </c>
      <c r="AY29" s="259"/>
      <c r="AZ29" s="260"/>
      <c r="BA29" s="260"/>
      <c r="BB29" s="261"/>
      <c r="BC29" s="262"/>
      <c r="BD29" s="278">
        <v>45195</v>
      </c>
      <c r="BE29" s="283">
        <v>0.29166666666666669</v>
      </c>
      <c r="BF29" s="284">
        <v>0.66666666666666663</v>
      </c>
      <c r="BG29" s="284">
        <v>2.0833333333333332E-2</v>
      </c>
      <c r="BH29" s="285">
        <f t="shared" si="50"/>
        <v>0.35416666666666663</v>
      </c>
      <c r="BI29" s="286"/>
      <c r="BJ29" s="303">
        <v>45225</v>
      </c>
      <c r="BK29" s="304">
        <v>0.29166666666666669</v>
      </c>
      <c r="BL29" s="106">
        <v>0.67708333333333337</v>
      </c>
      <c r="BM29" s="305">
        <v>2.0833333333333332E-2</v>
      </c>
      <c r="BN29" s="306">
        <f t="shared" si="47"/>
        <v>0.36458333333333337</v>
      </c>
      <c r="BO29" s="308"/>
      <c r="BP29" s="303">
        <v>45256</v>
      </c>
      <c r="BQ29" s="309"/>
      <c r="BR29" s="310"/>
      <c r="BS29" s="310"/>
      <c r="BT29" s="311"/>
      <c r="BU29" s="312"/>
      <c r="BV29" s="329">
        <v>45286</v>
      </c>
      <c r="BW29" s="334">
        <v>0.29166666666666669</v>
      </c>
      <c r="BX29" s="335">
        <v>0.66666666666666663</v>
      </c>
      <c r="BY29" s="335">
        <v>2.0833333333333332E-2</v>
      </c>
      <c r="BZ29" s="336">
        <f t="shared" ref="BZ29:BZ32" si="52">BX29-BW29-BY29</f>
        <v>0.35416666666666663</v>
      </c>
      <c r="CA29" s="392" t="s">
        <v>140</v>
      </c>
    </row>
    <row r="30" spans="1:79" s="15" customFormat="1" ht="15.75" thickBot="1" x14ac:dyDescent="0.3">
      <c r="A30" s="3" t="s">
        <v>25</v>
      </c>
      <c r="B30" s="2"/>
      <c r="C30" s="2"/>
      <c r="D30" s="26">
        <f>D19+SUM(D22:D28)</f>
        <v>-46</v>
      </c>
      <c r="E30" s="69"/>
      <c r="F30" s="43"/>
      <c r="G30" s="58"/>
      <c r="H30" s="89">
        <v>44953</v>
      </c>
      <c r="I30" s="90">
        <v>0.29166666666666669</v>
      </c>
      <c r="J30" s="91">
        <v>0.66666666666666663</v>
      </c>
      <c r="K30" s="91">
        <v>2.0833333333333332E-2</v>
      </c>
      <c r="L30" s="92">
        <f t="shared" si="46"/>
        <v>0.35416666666666663</v>
      </c>
      <c r="M30" s="93"/>
      <c r="N30" s="89">
        <v>44984</v>
      </c>
      <c r="O30" s="90">
        <v>0.29166666666666669</v>
      </c>
      <c r="P30" s="106">
        <v>0.67708333333333337</v>
      </c>
      <c r="Q30" s="412">
        <v>3.125E-2</v>
      </c>
      <c r="R30" s="92">
        <f t="shared" ref="R30:R31" si="53">P30-O30-Q30</f>
        <v>0.35416666666666669</v>
      </c>
      <c r="S30" s="93"/>
      <c r="T30" s="118">
        <v>45012</v>
      </c>
      <c r="U30" s="123">
        <v>0.29166666666666669</v>
      </c>
      <c r="V30" s="124">
        <v>0.66666666666666663</v>
      </c>
      <c r="W30" s="412">
        <v>2.0833333333333332E-2</v>
      </c>
      <c r="X30" s="125">
        <f t="shared" ref="X30:X34" si="54">V30-U30-W30</f>
        <v>0.35416666666666663</v>
      </c>
      <c r="Y30" s="127"/>
      <c r="Z30" s="148">
        <v>45043</v>
      </c>
      <c r="AA30" s="149">
        <v>0.29166666666666669</v>
      </c>
      <c r="AB30" s="106">
        <v>0.73958333333333337</v>
      </c>
      <c r="AC30" s="150">
        <v>4.1666666666666664E-2</v>
      </c>
      <c r="AD30" s="151">
        <f t="shared" si="48"/>
        <v>0.40625</v>
      </c>
      <c r="AE30" s="152"/>
      <c r="AF30" s="177">
        <v>45073</v>
      </c>
      <c r="AG30" s="182"/>
      <c r="AH30" s="183"/>
      <c r="AI30" s="413"/>
      <c r="AJ30" s="184"/>
      <c r="AK30" s="185"/>
      <c r="AL30" s="229">
        <v>45104</v>
      </c>
      <c r="AM30" s="230">
        <v>0.29166666666666669</v>
      </c>
      <c r="AN30" s="231">
        <v>0.66666666666666663</v>
      </c>
      <c r="AO30" s="231">
        <v>2.0833333333333332E-2</v>
      </c>
      <c r="AP30" s="232">
        <f t="shared" si="51"/>
        <v>0.35416666666666663</v>
      </c>
      <c r="AQ30" s="233"/>
      <c r="AR30" s="254">
        <v>45134</v>
      </c>
      <c r="AS30" s="255">
        <v>0.29166666666666669</v>
      </c>
      <c r="AT30" s="106">
        <v>0.64583333333333337</v>
      </c>
      <c r="AU30" s="256">
        <v>2.0833333333333332E-2</v>
      </c>
      <c r="AV30" s="257">
        <f t="shared" si="49"/>
        <v>0.33333333333333337</v>
      </c>
      <c r="AW30" s="258"/>
      <c r="AX30" s="254">
        <v>45165</v>
      </c>
      <c r="AY30" s="259"/>
      <c r="AZ30" s="260"/>
      <c r="BA30" s="260"/>
      <c r="BB30" s="261"/>
      <c r="BC30" s="262"/>
      <c r="BD30" s="278">
        <v>45196</v>
      </c>
      <c r="BE30" s="283">
        <v>0.29166666666666669</v>
      </c>
      <c r="BF30" s="284">
        <v>0.66666666666666663</v>
      </c>
      <c r="BG30" s="284">
        <v>2.0833333333333332E-2</v>
      </c>
      <c r="BH30" s="285">
        <f t="shared" si="50"/>
        <v>0.35416666666666663</v>
      </c>
      <c r="BI30" s="286"/>
      <c r="BJ30" s="303">
        <v>45226</v>
      </c>
      <c r="BK30" s="304">
        <v>0.29166666666666669</v>
      </c>
      <c r="BL30" s="305">
        <v>0.66666666666666663</v>
      </c>
      <c r="BM30" s="305">
        <v>2.0833333333333332E-2</v>
      </c>
      <c r="BN30" s="306">
        <f t="shared" si="47"/>
        <v>0.35416666666666663</v>
      </c>
      <c r="BO30" s="308"/>
      <c r="BP30" s="303">
        <v>45257</v>
      </c>
      <c r="BQ30" s="304">
        <v>0.29166666666666669</v>
      </c>
      <c r="BR30" s="305">
        <v>0.66666666666666663</v>
      </c>
      <c r="BS30" s="305">
        <v>2.0833333333333332E-2</v>
      </c>
      <c r="BT30" s="306">
        <f t="shared" ref="BT30:BT33" si="55">BR30-BQ30-BS30</f>
        <v>0.35416666666666663</v>
      </c>
      <c r="BU30" s="308"/>
      <c r="BV30" s="329">
        <v>45287</v>
      </c>
      <c r="BW30" s="334">
        <v>0.29166666666666669</v>
      </c>
      <c r="BX30" s="335">
        <v>0.66666666666666663</v>
      </c>
      <c r="BY30" s="335">
        <v>2.0833333333333332E-2</v>
      </c>
      <c r="BZ30" s="336">
        <f t="shared" si="52"/>
        <v>0.35416666666666663</v>
      </c>
      <c r="CA30" s="392" t="s">
        <v>140</v>
      </c>
    </row>
    <row r="31" spans="1:79" s="15" customFormat="1" ht="15.75" thickTop="1" x14ac:dyDescent="0.25">
      <c r="A31" s="2"/>
      <c r="B31" s="2"/>
      <c r="C31" s="2"/>
      <c r="D31" s="2"/>
      <c r="E31" s="69"/>
      <c r="F31" s="39"/>
      <c r="G31" s="58"/>
      <c r="H31" s="89">
        <v>44954</v>
      </c>
      <c r="I31" s="94"/>
      <c r="J31" s="95"/>
      <c r="K31" s="95"/>
      <c r="L31" s="96"/>
      <c r="M31" s="97"/>
      <c r="N31" s="89">
        <v>44985</v>
      </c>
      <c r="O31" s="90">
        <v>0.29166666666666669</v>
      </c>
      <c r="P31" s="91">
        <v>0.66666666666666663</v>
      </c>
      <c r="Q31" s="412">
        <v>2.0833333333333332E-2</v>
      </c>
      <c r="R31" s="92">
        <f t="shared" si="53"/>
        <v>0.35416666666666663</v>
      </c>
      <c r="S31" s="93"/>
      <c r="T31" s="118">
        <v>45013</v>
      </c>
      <c r="U31" s="123">
        <v>0.29166666666666669</v>
      </c>
      <c r="V31" s="124">
        <v>0.66666666666666663</v>
      </c>
      <c r="W31" s="412">
        <v>2.0833333333333332E-2</v>
      </c>
      <c r="X31" s="125">
        <f t="shared" si="54"/>
        <v>0.35416666666666663</v>
      </c>
      <c r="Y31" s="127"/>
      <c r="Z31" s="148">
        <v>45044</v>
      </c>
      <c r="AA31" s="149">
        <v>0.29166666666666669</v>
      </c>
      <c r="AB31" s="106">
        <v>0.77083333333333337</v>
      </c>
      <c r="AC31" s="150">
        <v>4.1666666666666664E-2</v>
      </c>
      <c r="AD31" s="151">
        <f t="shared" si="48"/>
        <v>0.4375</v>
      </c>
      <c r="AE31" s="152"/>
      <c r="AF31" s="177">
        <v>45074</v>
      </c>
      <c r="AG31" s="182"/>
      <c r="AH31" s="183"/>
      <c r="AI31" s="413"/>
      <c r="AJ31" s="184"/>
      <c r="AK31" s="185"/>
      <c r="AL31" s="229">
        <v>45105</v>
      </c>
      <c r="AM31" s="230">
        <v>0.29166666666666669</v>
      </c>
      <c r="AN31" s="231">
        <v>0.66666666666666663</v>
      </c>
      <c r="AO31" s="231">
        <v>2.0833333333333332E-2</v>
      </c>
      <c r="AP31" s="232">
        <f t="shared" si="51"/>
        <v>0.35416666666666663</v>
      </c>
      <c r="AQ31" s="233"/>
      <c r="AR31" s="254">
        <v>45135</v>
      </c>
      <c r="AS31" s="255">
        <v>0.29166666666666669</v>
      </c>
      <c r="AT31" s="256">
        <v>0.66666666666666663</v>
      </c>
      <c r="AU31" s="256">
        <v>2.0833333333333332E-2</v>
      </c>
      <c r="AV31" s="257">
        <f t="shared" si="49"/>
        <v>0.35416666666666663</v>
      </c>
      <c r="AW31" s="258"/>
      <c r="AX31" s="254">
        <v>45166</v>
      </c>
      <c r="AY31" s="255">
        <v>0.29166666666666669</v>
      </c>
      <c r="AZ31" s="106">
        <v>0.64583333333333337</v>
      </c>
      <c r="BA31" s="256">
        <v>2.0833333333333332E-2</v>
      </c>
      <c r="BB31" s="257">
        <f t="shared" ref="BB31:BB34" si="56">AZ31-AY31-BA31</f>
        <v>0.33333333333333337</v>
      </c>
      <c r="BC31" s="258"/>
      <c r="BD31" s="278">
        <v>45197</v>
      </c>
      <c r="BE31" s="283">
        <v>0.29166666666666669</v>
      </c>
      <c r="BF31" s="106">
        <v>0.71875</v>
      </c>
      <c r="BG31" s="284">
        <v>4.1666666666666664E-2</v>
      </c>
      <c r="BH31" s="285">
        <f t="shared" si="50"/>
        <v>0.38541666666666663</v>
      </c>
      <c r="BI31" s="286"/>
      <c r="BJ31" s="303">
        <v>45227</v>
      </c>
      <c r="BK31" s="309"/>
      <c r="BL31" s="310"/>
      <c r="BM31" s="310"/>
      <c r="BN31" s="311"/>
      <c r="BO31" s="312"/>
      <c r="BP31" s="303">
        <v>45258</v>
      </c>
      <c r="BQ31" s="304">
        <v>0.29166666666666669</v>
      </c>
      <c r="BR31" s="106">
        <v>0.67708333333333337</v>
      </c>
      <c r="BS31" s="305">
        <v>2.0833333333333332E-2</v>
      </c>
      <c r="BT31" s="306">
        <f t="shared" si="55"/>
        <v>0.36458333333333337</v>
      </c>
      <c r="BU31" s="308"/>
      <c r="BV31" s="329">
        <v>45288</v>
      </c>
      <c r="BW31" s="106">
        <v>0.375</v>
      </c>
      <c r="BX31" s="106">
        <v>0.64583333333333337</v>
      </c>
      <c r="BY31" s="335">
        <v>2.0833333333333332E-2</v>
      </c>
      <c r="BZ31" s="336">
        <f t="shared" si="52"/>
        <v>0.25000000000000006</v>
      </c>
      <c r="CA31" s="137" t="s">
        <v>146</v>
      </c>
    </row>
    <row r="32" spans="1:79" s="15" customFormat="1" x14ac:dyDescent="0.25">
      <c r="A32" s="24"/>
      <c r="B32" s="24"/>
      <c r="C32" s="24"/>
      <c r="D32" s="24"/>
      <c r="E32" s="69"/>
      <c r="F32" s="39"/>
      <c r="G32" s="9"/>
      <c r="H32" s="89">
        <v>44955</v>
      </c>
      <c r="I32" s="94"/>
      <c r="J32" s="95"/>
      <c r="K32" s="95"/>
      <c r="L32" s="96"/>
      <c r="M32" s="97"/>
      <c r="N32" s="89"/>
      <c r="O32" s="90"/>
      <c r="P32" s="91"/>
      <c r="Q32" s="412"/>
      <c r="R32" s="92"/>
      <c r="S32" s="93"/>
      <c r="T32" s="118">
        <v>45014</v>
      </c>
      <c r="U32" s="123">
        <v>0.29166666666666669</v>
      </c>
      <c r="V32" s="106">
        <v>0.6875</v>
      </c>
      <c r="W32" s="412">
        <v>2.0833333333333332E-2</v>
      </c>
      <c r="X32" s="125">
        <f t="shared" si="54"/>
        <v>0.375</v>
      </c>
      <c r="Y32" s="127"/>
      <c r="Z32" s="148">
        <v>45045</v>
      </c>
      <c r="AA32" s="153"/>
      <c r="AB32" s="154"/>
      <c r="AC32" s="154"/>
      <c r="AD32" s="155"/>
      <c r="AE32" s="156"/>
      <c r="AF32" s="177">
        <v>45075</v>
      </c>
      <c r="AG32" s="178"/>
      <c r="AH32" s="179"/>
      <c r="AI32" s="412"/>
      <c r="AJ32" s="180"/>
      <c r="AK32" s="126" t="s">
        <v>54</v>
      </c>
      <c r="AL32" s="229">
        <v>45106</v>
      </c>
      <c r="AM32" s="230">
        <v>0.29166666666666669</v>
      </c>
      <c r="AN32" s="106">
        <v>0.64583333333333337</v>
      </c>
      <c r="AO32" s="231">
        <v>2.0833333333333332E-2</v>
      </c>
      <c r="AP32" s="232">
        <f t="shared" si="51"/>
        <v>0.33333333333333337</v>
      </c>
      <c r="AQ32" s="233"/>
      <c r="AR32" s="254">
        <v>45136</v>
      </c>
      <c r="AS32" s="259"/>
      <c r="AT32" s="260"/>
      <c r="AU32" s="260"/>
      <c r="AV32" s="261"/>
      <c r="AW32" s="262"/>
      <c r="AX32" s="254">
        <v>45167</v>
      </c>
      <c r="AY32" s="255">
        <v>0.29166666666666669</v>
      </c>
      <c r="AZ32" s="256">
        <v>0.66666666666666663</v>
      </c>
      <c r="BA32" s="256">
        <v>2.0833333333333332E-2</v>
      </c>
      <c r="BB32" s="257">
        <f t="shared" si="56"/>
        <v>0.35416666666666663</v>
      </c>
      <c r="BC32" s="258"/>
      <c r="BD32" s="278">
        <v>45198</v>
      </c>
      <c r="BE32" s="283">
        <v>0.29166666666666669</v>
      </c>
      <c r="BF32" s="106">
        <v>0.64583333333333337</v>
      </c>
      <c r="BG32" s="284">
        <v>2.0833333333333332E-2</v>
      </c>
      <c r="BH32" s="285">
        <f t="shared" si="50"/>
        <v>0.33333333333333337</v>
      </c>
      <c r="BI32" s="286"/>
      <c r="BJ32" s="303">
        <v>45228</v>
      </c>
      <c r="BK32" s="309"/>
      <c r="BL32" s="310"/>
      <c r="BM32" s="310"/>
      <c r="BN32" s="311"/>
      <c r="BO32" s="312"/>
      <c r="BP32" s="303">
        <v>45259</v>
      </c>
      <c r="BQ32" s="304">
        <v>0.29166666666666669</v>
      </c>
      <c r="BR32" s="305">
        <v>0.66666666666666663</v>
      </c>
      <c r="BS32" s="305">
        <v>2.0833333333333332E-2</v>
      </c>
      <c r="BT32" s="306">
        <f t="shared" si="55"/>
        <v>0.35416666666666663</v>
      </c>
      <c r="BU32" s="308"/>
      <c r="BV32" s="329">
        <v>45289</v>
      </c>
      <c r="BW32" s="334">
        <v>0.29166666666666669</v>
      </c>
      <c r="BX32" s="335">
        <v>0.66666666666666663</v>
      </c>
      <c r="BY32" s="335">
        <v>2.0833333333333332E-2</v>
      </c>
      <c r="BZ32" s="336">
        <f t="shared" si="52"/>
        <v>0.35416666666666663</v>
      </c>
      <c r="CA32" s="392" t="s">
        <v>140</v>
      </c>
    </row>
    <row r="33" spans="1:79" s="15" customFormat="1" x14ac:dyDescent="0.25">
      <c r="A33" s="3" t="s">
        <v>23</v>
      </c>
      <c r="B33" s="2"/>
      <c r="C33" s="2"/>
      <c r="D33" s="57">
        <v>0</v>
      </c>
      <c r="E33" s="72"/>
      <c r="F33" s="8"/>
      <c r="G33" s="9"/>
      <c r="H33" s="89">
        <v>44956</v>
      </c>
      <c r="I33" s="90">
        <v>0.29166666666666669</v>
      </c>
      <c r="J33" s="106">
        <v>0.72916666666666663</v>
      </c>
      <c r="K33" s="385">
        <v>4.1666666666666664E-2</v>
      </c>
      <c r="L33" s="92">
        <f t="shared" ref="L33:L34" si="57">J33-I33-K33</f>
        <v>0.39583333333333326</v>
      </c>
      <c r="M33" s="93"/>
      <c r="N33" s="89"/>
      <c r="O33" s="90"/>
      <c r="P33" s="91"/>
      <c r="Q33" s="412"/>
      <c r="R33" s="92"/>
      <c r="S33" s="93"/>
      <c r="T33" s="118">
        <v>45015</v>
      </c>
      <c r="U33" s="123">
        <v>0.29166666666666669</v>
      </c>
      <c r="V33" s="124">
        <v>0.66666666666666663</v>
      </c>
      <c r="W33" s="412">
        <v>2.0833333333333332E-2</v>
      </c>
      <c r="X33" s="125">
        <f t="shared" si="54"/>
        <v>0.35416666666666663</v>
      </c>
      <c r="Y33" s="127"/>
      <c r="Z33" s="148">
        <v>45046</v>
      </c>
      <c r="AA33" s="153"/>
      <c r="AB33" s="154"/>
      <c r="AC33" s="154"/>
      <c r="AD33" s="155"/>
      <c r="AE33" s="156"/>
      <c r="AF33" s="177">
        <v>45076</v>
      </c>
      <c r="AG33" s="178">
        <v>0.29166666666666669</v>
      </c>
      <c r="AH33" s="106">
        <v>0.625</v>
      </c>
      <c r="AI33" s="412">
        <v>2.0833333333333332E-2</v>
      </c>
      <c r="AJ33" s="180">
        <f t="shared" ref="AJ33:AJ34" si="58">AH33-AG33-AI33</f>
        <v>0.3125</v>
      </c>
      <c r="AK33" s="181"/>
      <c r="AL33" s="229">
        <v>45107</v>
      </c>
      <c r="AM33" s="230">
        <v>0.29166666666666669</v>
      </c>
      <c r="AN33" s="231">
        <v>0.66666666666666663</v>
      </c>
      <c r="AO33" s="231">
        <v>2.0833333333333332E-2</v>
      </c>
      <c r="AP33" s="232">
        <f t="shared" si="51"/>
        <v>0.35416666666666663</v>
      </c>
      <c r="AQ33" s="238" t="s">
        <v>49</v>
      </c>
      <c r="AR33" s="254">
        <v>45137</v>
      </c>
      <c r="AS33" s="259"/>
      <c r="AT33" s="260"/>
      <c r="AU33" s="260"/>
      <c r="AV33" s="261"/>
      <c r="AW33" s="262"/>
      <c r="AX33" s="254">
        <v>45168</v>
      </c>
      <c r="AY33" s="255">
        <v>0.29166666666666669</v>
      </c>
      <c r="AZ33" s="256">
        <v>0.66666666666666663</v>
      </c>
      <c r="BA33" s="256">
        <v>2.0833333333333332E-2</v>
      </c>
      <c r="BB33" s="257">
        <f t="shared" si="56"/>
        <v>0.35416666666666663</v>
      </c>
      <c r="BC33" s="258"/>
      <c r="BD33" s="278">
        <v>45199</v>
      </c>
      <c r="BE33" s="279"/>
      <c r="BF33" s="280"/>
      <c r="BG33" s="280"/>
      <c r="BH33" s="281"/>
      <c r="BI33" s="282"/>
      <c r="BJ33" s="303">
        <v>45229</v>
      </c>
      <c r="BK33" s="304">
        <v>0.29166666666666669</v>
      </c>
      <c r="BL33" s="305">
        <v>0.66666666666666663</v>
      </c>
      <c r="BM33" s="305">
        <v>2.0833333333333332E-2</v>
      </c>
      <c r="BN33" s="306">
        <f t="shared" ref="BN33:BN34" si="59">BL33-BK33-BM33</f>
        <v>0.35416666666666663</v>
      </c>
      <c r="BO33" s="308"/>
      <c r="BP33" s="303">
        <v>45260</v>
      </c>
      <c r="BQ33" s="304">
        <v>0.29166666666666669</v>
      </c>
      <c r="BR33" s="106">
        <v>0.6875</v>
      </c>
      <c r="BS33" s="305">
        <v>2.0833333333333332E-2</v>
      </c>
      <c r="BT33" s="306">
        <f t="shared" si="55"/>
        <v>0.375</v>
      </c>
      <c r="BU33" s="308"/>
      <c r="BV33" s="329">
        <v>45290</v>
      </c>
      <c r="BW33" s="330"/>
      <c r="BX33" s="331"/>
      <c r="BY33" s="331"/>
      <c r="BZ33" s="332"/>
      <c r="CA33" s="333"/>
    </row>
    <row r="34" spans="1:79" s="15" customFormat="1" ht="15.75" thickBot="1" x14ac:dyDescent="0.3">
      <c r="A34" s="27" t="s">
        <v>32</v>
      </c>
      <c r="B34" s="2"/>
      <c r="C34" s="2"/>
      <c r="D34" s="46">
        <v>20</v>
      </c>
      <c r="E34" s="69"/>
      <c r="F34" s="8"/>
      <c r="G34" s="9"/>
      <c r="H34" s="89">
        <v>44957</v>
      </c>
      <c r="I34" s="90">
        <v>0.29166666666666669</v>
      </c>
      <c r="J34" s="106">
        <v>0.67708333333333337</v>
      </c>
      <c r="K34" s="91">
        <v>2.0833333333333332E-2</v>
      </c>
      <c r="L34" s="92">
        <f t="shared" si="57"/>
        <v>0.36458333333333337</v>
      </c>
      <c r="M34" s="93"/>
      <c r="N34" s="89"/>
      <c r="O34" s="90"/>
      <c r="P34" s="91"/>
      <c r="Q34" s="412"/>
      <c r="R34" s="92"/>
      <c r="S34" s="93"/>
      <c r="T34" s="118">
        <v>45016</v>
      </c>
      <c r="U34" s="123">
        <v>0.29166666666666669</v>
      </c>
      <c r="V34" s="124">
        <v>0.66666666666666663</v>
      </c>
      <c r="W34" s="412">
        <v>2.0833333333333332E-2</v>
      </c>
      <c r="X34" s="125">
        <f t="shared" si="54"/>
        <v>0.35416666666666663</v>
      </c>
      <c r="Y34" s="127"/>
      <c r="Z34" s="148"/>
      <c r="AA34" s="149"/>
      <c r="AB34" s="150"/>
      <c r="AC34" s="150"/>
      <c r="AD34" s="151"/>
      <c r="AE34" s="152"/>
      <c r="AF34" s="177">
        <v>45077</v>
      </c>
      <c r="AG34" s="178">
        <v>0.29166666666666669</v>
      </c>
      <c r="AH34" s="179">
        <v>0.66666666666666663</v>
      </c>
      <c r="AI34" s="412">
        <v>2.0833333333333332E-2</v>
      </c>
      <c r="AJ34" s="180">
        <f t="shared" si="58"/>
        <v>0.35416666666666663</v>
      </c>
      <c r="AK34" s="181"/>
      <c r="AL34" s="229"/>
      <c r="AM34" s="230"/>
      <c r="AN34" s="231"/>
      <c r="AO34" s="231"/>
      <c r="AP34" s="232"/>
      <c r="AQ34" s="233"/>
      <c r="AR34" s="254">
        <v>45138</v>
      </c>
      <c r="AS34" s="255">
        <v>0.29166666666666669</v>
      </c>
      <c r="AT34" s="256">
        <v>0.66666666666666663</v>
      </c>
      <c r="AU34" s="256">
        <v>2.0833333333333332E-2</v>
      </c>
      <c r="AV34" s="257">
        <f t="shared" ref="AV34" si="60">AT34-AS34-AU34</f>
        <v>0.35416666666666663</v>
      </c>
      <c r="AW34" s="258"/>
      <c r="AX34" s="254">
        <v>45169</v>
      </c>
      <c r="AY34" s="255">
        <v>0.29166666666666669</v>
      </c>
      <c r="AZ34" s="106">
        <v>0.5625</v>
      </c>
      <c r="BA34" s="256"/>
      <c r="BB34" s="257">
        <f t="shared" si="56"/>
        <v>0.27083333333333331</v>
      </c>
      <c r="BC34" s="258"/>
      <c r="BD34" s="278"/>
      <c r="BE34" s="283"/>
      <c r="BF34" s="284"/>
      <c r="BG34" s="284"/>
      <c r="BH34" s="285"/>
      <c r="BI34" s="286"/>
      <c r="BJ34" s="303">
        <v>45230</v>
      </c>
      <c r="BK34" s="304">
        <v>0.29166666666666669</v>
      </c>
      <c r="BL34" s="305">
        <v>0.66666666666666663</v>
      </c>
      <c r="BM34" s="305">
        <v>2.0833333333333332E-2</v>
      </c>
      <c r="BN34" s="306">
        <f t="shared" si="59"/>
        <v>0.35416666666666663</v>
      </c>
      <c r="BO34" s="308"/>
      <c r="BP34" s="303"/>
      <c r="BQ34" s="304"/>
      <c r="BR34" s="305"/>
      <c r="BS34" s="305"/>
      <c r="BT34" s="306"/>
      <c r="BU34" s="308"/>
      <c r="BV34" s="329">
        <v>45291</v>
      </c>
      <c r="BW34" s="330"/>
      <c r="BX34" s="331"/>
      <c r="BY34" s="331"/>
      <c r="BZ34" s="332"/>
      <c r="CA34" s="333"/>
    </row>
    <row r="35" spans="1:79" s="15" customFormat="1" ht="19.5" thickBot="1" x14ac:dyDescent="0.35">
      <c r="E35" s="73"/>
      <c r="F35" s="3"/>
      <c r="G35" s="9"/>
      <c r="H35" s="98"/>
      <c r="I35" s="99"/>
      <c r="J35" s="100"/>
      <c r="K35" s="101" t="s">
        <v>45</v>
      </c>
      <c r="L35" s="102" t="s">
        <v>56</v>
      </c>
      <c r="M35" s="102" t="s">
        <v>48</v>
      </c>
      <c r="N35" s="98"/>
      <c r="O35" s="99"/>
      <c r="P35" s="100"/>
      <c r="Q35" s="414" t="s">
        <v>45</v>
      </c>
      <c r="R35" s="102" t="s">
        <v>68</v>
      </c>
      <c r="S35" s="102" t="s">
        <v>46</v>
      </c>
      <c r="T35" s="128"/>
      <c r="U35" s="129"/>
      <c r="V35" s="130"/>
      <c r="W35" s="414" t="s">
        <v>45</v>
      </c>
      <c r="X35" s="132" t="s">
        <v>85</v>
      </c>
      <c r="Y35" s="132" t="s">
        <v>64</v>
      </c>
      <c r="Z35" s="157"/>
      <c r="AA35" s="158"/>
      <c r="AB35" s="159"/>
      <c r="AC35" s="160" t="s">
        <v>45</v>
      </c>
      <c r="AD35" s="161" t="s">
        <v>89</v>
      </c>
      <c r="AE35" s="161" t="s">
        <v>76</v>
      </c>
      <c r="AF35" s="186"/>
      <c r="AG35" s="187"/>
      <c r="AH35" s="188"/>
      <c r="AI35" s="414" t="s">
        <v>45</v>
      </c>
      <c r="AJ35" s="190" t="s">
        <v>103</v>
      </c>
      <c r="AK35" s="190" t="s">
        <v>86</v>
      </c>
      <c r="AL35" s="239"/>
      <c r="AM35" s="240"/>
      <c r="AN35" s="241"/>
      <c r="AO35" s="242" t="s">
        <v>45</v>
      </c>
      <c r="AP35" s="243" t="s">
        <v>105</v>
      </c>
      <c r="AQ35" s="243" t="s">
        <v>48</v>
      </c>
      <c r="AR35" s="263"/>
      <c r="AS35" s="264"/>
      <c r="AT35" s="265"/>
      <c r="AU35" s="266" t="s">
        <v>45</v>
      </c>
      <c r="AV35" s="267" t="s">
        <v>116</v>
      </c>
      <c r="AW35" s="267" t="s">
        <v>86</v>
      </c>
      <c r="AX35" s="263"/>
      <c r="AY35" s="264"/>
      <c r="AZ35" s="265"/>
      <c r="BA35" s="266" t="s">
        <v>45</v>
      </c>
      <c r="BB35" s="267" t="s">
        <v>123</v>
      </c>
      <c r="BC35" s="267" t="s">
        <v>48</v>
      </c>
      <c r="BD35" s="287"/>
      <c r="BE35" s="288"/>
      <c r="BF35" s="289"/>
      <c r="BG35" s="290" t="s">
        <v>45</v>
      </c>
      <c r="BH35" s="291" t="s">
        <v>131</v>
      </c>
      <c r="BI35" s="291" t="s">
        <v>46</v>
      </c>
      <c r="BJ35" s="313"/>
      <c r="BK35" s="314"/>
      <c r="BL35" s="315"/>
      <c r="BM35" s="316" t="s">
        <v>45</v>
      </c>
      <c r="BN35" s="317" t="s">
        <v>137</v>
      </c>
      <c r="BO35" s="317" t="s">
        <v>48</v>
      </c>
      <c r="BP35" s="313"/>
      <c r="BQ35" s="314"/>
      <c r="BR35" s="315"/>
      <c r="BS35" s="316" t="s">
        <v>45</v>
      </c>
      <c r="BT35" s="317" t="s">
        <v>141</v>
      </c>
      <c r="BU35" s="317" t="s">
        <v>48</v>
      </c>
      <c r="BV35" s="338"/>
      <c r="BW35" s="339"/>
      <c r="BX35" s="340"/>
      <c r="BY35" s="341" t="s">
        <v>45</v>
      </c>
      <c r="BZ35" s="342" t="s">
        <v>147</v>
      </c>
      <c r="CA35" s="342" t="s">
        <v>46</v>
      </c>
    </row>
    <row r="36" spans="1:79" s="15" customFormat="1" x14ac:dyDescent="0.25">
      <c r="A36" s="78" t="s">
        <v>35</v>
      </c>
      <c r="B36" s="2"/>
      <c r="D36" s="25">
        <v>-4</v>
      </c>
      <c r="E36" s="69"/>
      <c r="F36" s="3"/>
      <c r="G36" s="9"/>
      <c r="Q36" s="409"/>
      <c r="W36" s="409"/>
      <c r="AI36" s="409"/>
    </row>
    <row r="37" spans="1:79" s="15" customFormat="1" x14ac:dyDescent="0.25">
      <c r="A37" s="61">
        <v>45022</v>
      </c>
      <c r="B37" s="164" t="s">
        <v>73</v>
      </c>
      <c r="C37" s="2"/>
      <c r="D37" s="25">
        <v>1</v>
      </c>
      <c r="E37" s="68"/>
      <c r="F37" s="3"/>
      <c r="G37" s="9"/>
      <c r="Q37" s="409"/>
      <c r="W37" s="409"/>
      <c r="AI37" s="409"/>
    </row>
    <row r="38" spans="1:79" s="15" customFormat="1" x14ac:dyDescent="0.25">
      <c r="A38" s="61">
        <v>45022</v>
      </c>
      <c r="B38" s="164" t="s">
        <v>73</v>
      </c>
      <c r="C38" s="2"/>
      <c r="D38" s="25">
        <v>-1</v>
      </c>
      <c r="E38" s="69"/>
      <c r="F38" s="3"/>
      <c r="G38" s="9"/>
      <c r="Q38" s="409"/>
      <c r="W38" s="409"/>
      <c r="AI38" s="409"/>
    </row>
    <row r="39" spans="1:79" s="15" customFormat="1" x14ac:dyDescent="0.25">
      <c r="A39" s="65">
        <v>45065</v>
      </c>
      <c r="B39" s="164" t="s">
        <v>91</v>
      </c>
      <c r="C39" s="2"/>
      <c r="D39" s="25">
        <v>-1</v>
      </c>
      <c r="E39" s="69"/>
      <c r="F39" s="3"/>
      <c r="G39" s="9"/>
      <c r="Q39" s="409"/>
      <c r="W39" s="409"/>
      <c r="AI39" s="409"/>
    </row>
    <row r="40" spans="1:79" s="15" customFormat="1" x14ac:dyDescent="0.25">
      <c r="A40" s="65">
        <v>45107</v>
      </c>
      <c r="B40" s="2"/>
      <c r="C40" s="2"/>
      <c r="D40" s="25">
        <v>-1</v>
      </c>
      <c r="E40" s="70"/>
      <c r="F40" s="3"/>
      <c r="G40" s="9"/>
      <c r="Q40" s="409"/>
      <c r="W40" s="409"/>
      <c r="AI40" s="409"/>
    </row>
    <row r="41" spans="1:79" s="15" customFormat="1" x14ac:dyDescent="0.25">
      <c r="A41" s="65">
        <v>45208</v>
      </c>
      <c r="B41" s="2"/>
      <c r="C41" s="2"/>
      <c r="D41" s="25">
        <v>-1</v>
      </c>
      <c r="E41" s="68"/>
      <c r="F41" s="3"/>
      <c r="G41" s="9"/>
      <c r="Q41" s="409"/>
      <c r="W41" s="409"/>
      <c r="AI41" s="409"/>
    </row>
    <row r="42" spans="1:79" s="15" customFormat="1" x14ac:dyDescent="0.25">
      <c r="A42" s="403">
        <v>45286</v>
      </c>
      <c r="B42" s="401"/>
      <c r="C42" s="401"/>
      <c r="D42" s="402">
        <v>-1</v>
      </c>
      <c r="E42" s="68"/>
      <c r="F42" s="3"/>
      <c r="G42" s="9"/>
      <c r="Q42" s="409"/>
      <c r="W42" s="409"/>
      <c r="AI42" s="409"/>
    </row>
    <row r="43" spans="1:79" s="15" customFormat="1" x14ac:dyDescent="0.25">
      <c r="A43" s="400" t="s">
        <v>148</v>
      </c>
      <c r="B43" s="399"/>
      <c r="C43" s="2"/>
      <c r="D43" s="25">
        <v>-2</v>
      </c>
      <c r="E43" s="68"/>
      <c r="F43" s="3"/>
      <c r="G43" s="9"/>
      <c r="Q43" s="409"/>
      <c r="W43" s="409"/>
      <c r="AI43" s="409"/>
    </row>
    <row r="44" spans="1:79" s="15" customFormat="1" x14ac:dyDescent="0.25">
      <c r="A44" s="344"/>
      <c r="B44" s="6"/>
      <c r="C44" s="2"/>
      <c r="D44" s="2"/>
      <c r="E44" s="68"/>
      <c r="F44" s="3"/>
      <c r="G44" s="9"/>
      <c r="Q44" s="409"/>
      <c r="W44" s="409"/>
      <c r="AI44" s="409"/>
    </row>
    <row r="45" spans="1:79" s="15" customFormat="1" ht="15.75" thickBot="1" x14ac:dyDescent="0.3">
      <c r="A45" s="3" t="s">
        <v>20</v>
      </c>
      <c r="B45" s="3"/>
      <c r="C45" s="3"/>
      <c r="D45" s="26">
        <f>SUM(D33:D43)</f>
        <v>10</v>
      </c>
      <c r="E45" s="68"/>
      <c r="F45" s="3"/>
      <c r="G45" s="9"/>
      <c r="Q45" s="409"/>
      <c r="W45" s="409"/>
      <c r="AI45" s="409"/>
    </row>
    <row r="46" spans="1:79" s="15" customFormat="1" ht="15.75" thickTop="1" x14ac:dyDescent="0.25">
      <c r="E46" s="68"/>
      <c r="Q46" s="409"/>
      <c r="W46" s="409"/>
      <c r="AI46" s="409"/>
    </row>
    <row r="47" spans="1:79" s="15" customFormat="1" x14ac:dyDescent="0.25">
      <c r="E47" s="68"/>
      <c r="G47" s="9"/>
      <c r="Q47" s="409"/>
      <c r="W47" s="409"/>
      <c r="AI47" s="409"/>
    </row>
    <row r="48" spans="1:79" s="15" customFormat="1" x14ac:dyDescent="0.25">
      <c r="E48" s="68"/>
      <c r="G48" s="9"/>
      <c r="Q48" s="409"/>
      <c r="W48" s="409"/>
      <c r="AI48" s="409"/>
    </row>
    <row r="49" spans="1:35" s="15" customFormat="1" x14ac:dyDescent="0.25">
      <c r="A49" s="2"/>
      <c r="B49" s="2"/>
      <c r="C49" s="2"/>
      <c r="D49" s="2"/>
      <c r="E49" s="68"/>
      <c r="F49" s="3"/>
      <c r="G49" s="9"/>
      <c r="Q49" s="409"/>
      <c r="W49" s="409"/>
      <c r="AI49" s="409"/>
    </row>
    <row r="50" spans="1:35" s="15" customFormat="1" x14ac:dyDescent="0.25">
      <c r="A50" s="2"/>
      <c r="B50" s="2"/>
      <c r="C50" s="2"/>
      <c r="D50" s="2"/>
      <c r="E50" s="68"/>
      <c r="F50" s="3"/>
      <c r="G50" s="9"/>
      <c r="Q50" s="409"/>
      <c r="W50" s="409"/>
      <c r="AI50" s="409"/>
    </row>
    <row r="51" spans="1:35" s="15" customFormat="1" x14ac:dyDescent="0.25">
      <c r="E51" s="68"/>
      <c r="G51" s="9"/>
      <c r="Q51" s="409"/>
      <c r="W51" s="409"/>
      <c r="AI51" s="409"/>
    </row>
    <row r="52" spans="1:35" s="15" customFormat="1" x14ac:dyDescent="0.25">
      <c r="A52" s="2"/>
      <c r="B52" s="2"/>
      <c r="C52" s="2"/>
      <c r="D52" s="2"/>
      <c r="E52" s="68"/>
      <c r="F52" s="3"/>
      <c r="G52" s="9"/>
      <c r="Q52" s="409"/>
      <c r="W52" s="409"/>
      <c r="AI52" s="409"/>
    </row>
    <row r="53" spans="1:35" s="15" customFormat="1" x14ac:dyDescent="0.25">
      <c r="A53" s="2"/>
      <c r="B53" s="2"/>
      <c r="C53" s="2"/>
      <c r="D53" s="2"/>
      <c r="E53" s="68"/>
      <c r="F53" s="3"/>
      <c r="G53" s="9"/>
      <c r="Q53" s="409"/>
      <c r="W53" s="409"/>
      <c r="AI53" s="409"/>
    </row>
    <row r="54" spans="1:35" s="15" customFormat="1" x14ac:dyDescent="0.25">
      <c r="A54" s="2"/>
      <c r="B54" s="2"/>
      <c r="C54" s="2"/>
      <c r="D54" s="2"/>
      <c r="E54" s="69"/>
      <c r="F54" s="3"/>
      <c r="G54" s="9"/>
      <c r="Q54" s="409"/>
      <c r="W54" s="409"/>
      <c r="AI54" s="409"/>
    </row>
    <row r="55" spans="1:35" s="15" customFormat="1" x14ac:dyDescent="0.25">
      <c r="A55" s="2"/>
      <c r="B55" s="2"/>
      <c r="C55" s="2"/>
      <c r="D55" s="2"/>
      <c r="E55" s="68"/>
      <c r="F55" s="3"/>
      <c r="G55" s="9"/>
      <c r="Q55" s="409"/>
      <c r="W55" s="409"/>
      <c r="AI55" s="409"/>
    </row>
    <row r="56" spans="1:35" s="15" customFormat="1" x14ac:dyDescent="0.25">
      <c r="A56" s="2"/>
      <c r="B56" s="2"/>
      <c r="C56" s="2"/>
      <c r="D56" s="2"/>
      <c r="E56" s="68"/>
      <c r="F56" s="3"/>
      <c r="G56" s="9"/>
      <c r="Q56" s="409"/>
      <c r="W56" s="409"/>
      <c r="AI56" s="409"/>
    </row>
    <row r="57" spans="1:35" s="15" customFormat="1" x14ac:dyDescent="0.25">
      <c r="A57" s="2"/>
      <c r="B57" s="2"/>
      <c r="C57" s="2"/>
      <c r="D57" s="2"/>
      <c r="E57" s="68"/>
      <c r="F57" s="3"/>
      <c r="G57" s="9"/>
      <c r="Q57" s="409"/>
      <c r="W57" s="409"/>
      <c r="AI57" s="409"/>
    </row>
    <row r="58" spans="1:35" s="15" customFormat="1" x14ac:dyDescent="0.25">
      <c r="A58" s="2"/>
      <c r="B58" s="2"/>
      <c r="C58" s="2"/>
      <c r="D58" s="2"/>
      <c r="E58" s="68"/>
      <c r="F58" s="3"/>
      <c r="G58" s="9"/>
      <c r="Q58" s="409"/>
      <c r="W58" s="409"/>
      <c r="AI58" s="409"/>
    </row>
    <row r="59" spans="1:35" s="15" customFormat="1" x14ac:dyDescent="0.25">
      <c r="A59" s="2"/>
      <c r="B59" s="2"/>
      <c r="C59" s="2"/>
      <c r="D59" s="2"/>
      <c r="E59" s="68"/>
      <c r="F59" s="3"/>
      <c r="G59" s="9"/>
      <c r="Q59" s="409"/>
      <c r="W59" s="409"/>
      <c r="AI59" s="409"/>
    </row>
    <row r="60" spans="1:35" s="15" customFormat="1" x14ac:dyDescent="0.25">
      <c r="A60" s="2"/>
      <c r="B60" s="2"/>
      <c r="C60" s="2"/>
      <c r="D60" s="2"/>
      <c r="E60" s="68"/>
      <c r="F60" s="3"/>
      <c r="G60" s="9"/>
      <c r="Q60" s="409"/>
      <c r="W60" s="409"/>
      <c r="AI60" s="409"/>
    </row>
    <row r="61" spans="1:35" s="15" customFormat="1" x14ac:dyDescent="0.25">
      <c r="A61" s="2"/>
      <c r="B61" s="2"/>
      <c r="C61" s="2"/>
      <c r="D61" s="2"/>
      <c r="E61" s="68"/>
      <c r="F61" s="3"/>
      <c r="G61" s="9"/>
      <c r="Q61" s="409"/>
      <c r="W61" s="409"/>
      <c r="AI61" s="409"/>
    </row>
    <row r="62" spans="1:35" s="15" customFormat="1" x14ac:dyDescent="0.25">
      <c r="A62" s="2"/>
      <c r="B62" s="2"/>
      <c r="C62" s="2"/>
      <c r="D62" s="2"/>
      <c r="E62" s="68"/>
      <c r="F62" s="3"/>
      <c r="G62" s="9"/>
      <c r="Q62" s="409"/>
      <c r="W62" s="409"/>
      <c r="AI62" s="409"/>
    </row>
    <row r="63" spans="1:35" s="15" customFormat="1" x14ac:dyDescent="0.25">
      <c r="A63" s="2"/>
      <c r="B63" s="2"/>
      <c r="C63" s="2"/>
      <c r="D63" s="2"/>
      <c r="E63" s="68"/>
      <c r="F63" s="3"/>
      <c r="G63" s="9"/>
      <c r="Q63" s="409"/>
      <c r="W63" s="409"/>
      <c r="AI63" s="409"/>
    </row>
    <row r="64" spans="1:35" s="15" customFormat="1" x14ac:dyDescent="0.25">
      <c r="A64" s="2"/>
      <c r="B64" s="2"/>
      <c r="C64" s="2"/>
      <c r="D64" s="2"/>
      <c r="E64" s="68"/>
      <c r="F64" s="3"/>
      <c r="G64" s="9"/>
      <c r="Q64" s="409"/>
      <c r="W64" s="409"/>
      <c r="AI64" s="409"/>
    </row>
    <row r="65" spans="1:35" s="15" customFormat="1" x14ac:dyDescent="0.25">
      <c r="A65" s="2"/>
      <c r="B65" s="2"/>
      <c r="C65" s="2"/>
      <c r="D65" s="2"/>
      <c r="E65" s="68"/>
      <c r="F65" s="3"/>
      <c r="G65" s="9"/>
      <c r="Q65" s="409"/>
      <c r="W65" s="409"/>
      <c r="AI65" s="409"/>
    </row>
    <row r="66" spans="1:35" s="15" customFormat="1" x14ac:dyDescent="0.25">
      <c r="A66" s="2"/>
      <c r="B66" s="2"/>
      <c r="C66" s="2"/>
      <c r="D66" s="2"/>
      <c r="E66" s="68"/>
      <c r="F66" s="3"/>
      <c r="G66" s="9"/>
      <c r="Q66" s="409"/>
      <c r="W66" s="409"/>
      <c r="AI66" s="409"/>
    </row>
    <row r="67" spans="1:35" s="15" customFormat="1" x14ac:dyDescent="0.25">
      <c r="A67" s="2"/>
      <c r="B67" s="2"/>
      <c r="C67" s="2"/>
      <c r="D67" s="2"/>
      <c r="E67" s="68"/>
      <c r="F67" s="3"/>
      <c r="G67" s="9"/>
      <c r="Q67" s="409"/>
      <c r="W67" s="409"/>
      <c r="AI67" s="409"/>
    </row>
    <row r="68" spans="1:35" s="15" customFormat="1" x14ac:dyDescent="0.25">
      <c r="A68" s="2"/>
      <c r="B68" s="2"/>
      <c r="C68" s="2"/>
      <c r="D68" s="2"/>
      <c r="E68" s="68"/>
      <c r="F68" s="3"/>
      <c r="G68" s="9"/>
      <c r="Q68" s="409"/>
      <c r="W68" s="409"/>
      <c r="AI68" s="409"/>
    </row>
    <row r="69" spans="1:35" s="15" customFormat="1" x14ac:dyDescent="0.25">
      <c r="A69" s="2"/>
      <c r="B69" s="2"/>
      <c r="C69" s="2"/>
      <c r="D69" s="2"/>
      <c r="E69" s="68"/>
      <c r="F69" s="3"/>
      <c r="G69" s="9"/>
      <c r="Q69" s="409"/>
      <c r="W69" s="409"/>
      <c r="AI69" s="409"/>
    </row>
    <row r="70" spans="1:35" s="15" customFormat="1" x14ac:dyDescent="0.25">
      <c r="A70" s="2"/>
      <c r="B70" s="2"/>
      <c r="C70" s="2"/>
      <c r="D70" s="2"/>
      <c r="E70" s="68"/>
      <c r="F70" s="3"/>
      <c r="G70" s="9"/>
      <c r="Q70" s="409"/>
      <c r="W70" s="409"/>
      <c r="AI70" s="409"/>
    </row>
    <row r="71" spans="1:35" s="15" customFormat="1" x14ac:dyDescent="0.25">
      <c r="A71" s="2"/>
      <c r="B71" s="2"/>
      <c r="C71" s="2"/>
      <c r="D71" s="2"/>
      <c r="E71" s="68"/>
      <c r="F71" s="3"/>
      <c r="G71" s="9"/>
      <c r="Q71" s="409"/>
      <c r="W71" s="409"/>
      <c r="AI71" s="409"/>
    </row>
    <row r="72" spans="1:35" s="15" customFormat="1" x14ac:dyDescent="0.25">
      <c r="A72" s="2"/>
      <c r="B72" s="2"/>
      <c r="C72" s="2"/>
      <c r="D72" s="2"/>
      <c r="E72" s="68"/>
      <c r="F72" s="3"/>
      <c r="G72" s="9"/>
      <c r="Q72" s="409"/>
      <c r="W72" s="409"/>
      <c r="AI72" s="409"/>
    </row>
    <row r="73" spans="1:35" s="15" customFormat="1" x14ac:dyDescent="0.25">
      <c r="A73" s="2"/>
      <c r="B73" s="2"/>
      <c r="C73" s="2"/>
      <c r="D73" s="2"/>
      <c r="E73" s="68"/>
      <c r="F73" s="3"/>
      <c r="G73" s="9"/>
      <c r="Q73" s="409"/>
      <c r="W73" s="409"/>
      <c r="AI73" s="409"/>
    </row>
    <row r="74" spans="1:35" s="15" customFormat="1" x14ac:dyDescent="0.25">
      <c r="A74" s="2"/>
      <c r="B74" s="2"/>
      <c r="C74" s="2"/>
      <c r="D74" s="2"/>
      <c r="E74" s="68"/>
      <c r="F74" s="3"/>
      <c r="G74" s="9"/>
      <c r="Q74" s="409"/>
      <c r="W74" s="409"/>
      <c r="AI74" s="409"/>
    </row>
    <row r="75" spans="1:35" s="15" customFormat="1" x14ac:dyDescent="0.25">
      <c r="A75" s="2"/>
      <c r="B75" s="2"/>
      <c r="C75" s="2"/>
      <c r="D75" s="2"/>
      <c r="E75" s="68"/>
      <c r="F75" s="3"/>
      <c r="G75" s="9"/>
      <c r="Q75" s="409"/>
      <c r="W75" s="409"/>
      <c r="AI75" s="409"/>
    </row>
    <row r="76" spans="1:35" s="15" customFormat="1" x14ac:dyDescent="0.25">
      <c r="A76" s="2"/>
      <c r="B76" s="2"/>
      <c r="C76" s="2"/>
      <c r="D76" s="2"/>
      <c r="E76" s="68"/>
      <c r="F76" s="3"/>
      <c r="G76" s="9"/>
      <c r="Q76" s="409"/>
      <c r="W76" s="409"/>
      <c r="AI76" s="409"/>
    </row>
    <row r="77" spans="1:35" s="15" customFormat="1" x14ac:dyDescent="0.25">
      <c r="A77" s="2"/>
      <c r="B77" s="2"/>
      <c r="C77" s="2"/>
      <c r="D77" s="2"/>
      <c r="E77" s="68"/>
      <c r="F77" s="3"/>
      <c r="G77" s="9"/>
      <c r="Q77" s="409"/>
      <c r="W77" s="409"/>
      <c r="AI77" s="409"/>
    </row>
    <row r="78" spans="1:35" s="15" customFormat="1" x14ac:dyDescent="0.25">
      <c r="A78" s="2"/>
      <c r="B78" s="2"/>
      <c r="C78" s="2"/>
      <c r="D78" s="2"/>
      <c r="E78" s="68"/>
      <c r="F78" s="3"/>
      <c r="G78" s="9"/>
      <c r="Q78" s="409"/>
      <c r="W78" s="409"/>
      <c r="AI78" s="409"/>
    </row>
    <row r="79" spans="1:35" s="15" customFormat="1" x14ac:dyDescent="0.25">
      <c r="A79" s="2"/>
      <c r="B79" s="2"/>
      <c r="C79" s="2"/>
      <c r="D79" s="2"/>
      <c r="E79" s="68"/>
      <c r="F79" s="3"/>
      <c r="G79" s="9"/>
      <c r="Q79" s="409"/>
      <c r="W79" s="409"/>
      <c r="AI79" s="409"/>
    </row>
    <row r="80" spans="1:35" s="15" customFormat="1" x14ac:dyDescent="0.25">
      <c r="A80" s="2"/>
      <c r="B80" s="2"/>
      <c r="C80" s="2"/>
      <c r="D80" s="2"/>
      <c r="E80" s="68"/>
      <c r="F80" s="3"/>
      <c r="G80" s="9"/>
      <c r="Q80" s="409"/>
      <c r="W80" s="409"/>
      <c r="AI80" s="409"/>
    </row>
    <row r="81" spans="1:35" s="15" customFormat="1" x14ac:dyDescent="0.25">
      <c r="A81" s="2"/>
      <c r="B81" s="2"/>
      <c r="C81" s="2"/>
      <c r="D81" s="2"/>
      <c r="E81" s="68"/>
      <c r="F81" s="3"/>
      <c r="G81" s="9"/>
      <c r="Q81" s="409"/>
      <c r="W81" s="409"/>
      <c r="AI81" s="409"/>
    </row>
    <row r="82" spans="1:35" s="15" customFormat="1" x14ac:dyDescent="0.25">
      <c r="A82" s="2"/>
      <c r="B82" s="2"/>
      <c r="C82" s="2"/>
      <c r="D82" s="2"/>
      <c r="E82" s="68"/>
      <c r="F82" s="3"/>
      <c r="G82" s="9"/>
      <c r="Q82" s="409"/>
      <c r="W82" s="409"/>
      <c r="AI82" s="409"/>
    </row>
    <row r="83" spans="1:35" s="15" customFormat="1" x14ac:dyDescent="0.25">
      <c r="A83" s="2"/>
      <c r="B83" s="2"/>
      <c r="C83" s="2"/>
      <c r="D83" s="2"/>
      <c r="E83" s="68"/>
      <c r="F83" s="3"/>
      <c r="G83" s="9"/>
      <c r="Q83" s="409"/>
      <c r="W83" s="409"/>
      <c r="AI83" s="409"/>
    </row>
    <row r="84" spans="1:35" s="15" customFormat="1" x14ac:dyDescent="0.25">
      <c r="A84" s="2"/>
      <c r="B84" s="2"/>
      <c r="C84" s="2"/>
      <c r="D84" s="2"/>
      <c r="E84" s="68"/>
      <c r="F84" s="3"/>
      <c r="G84" s="9"/>
      <c r="Q84" s="409"/>
      <c r="W84" s="409"/>
      <c r="AI84" s="409"/>
    </row>
    <row r="85" spans="1:35" s="15" customFormat="1" x14ac:dyDescent="0.25">
      <c r="A85" s="2"/>
      <c r="B85" s="2"/>
      <c r="C85" s="2"/>
      <c r="D85" s="2"/>
      <c r="E85" s="68"/>
      <c r="F85" s="3"/>
      <c r="G85" s="9"/>
      <c r="Q85" s="409"/>
      <c r="W85" s="409"/>
      <c r="AI85" s="409"/>
    </row>
    <row r="86" spans="1:35" s="15" customFormat="1" x14ac:dyDescent="0.25">
      <c r="A86" s="2"/>
      <c r="B86" s="2"/>
      <c r="C86" s="2"/>
      <c r="D86" s="2"/>
      <c r="E86" s="68"/>
      <c r="F86" s="3"/>
      <c r="G86" s="9"/>
      <c r="Q86" s="409"/>
      <c r="W86" s="409"/>
      <c r="AI86" s="409"/>
    </row>
    <row r="87" spans="1:35" s="15" customFormat="1" x14ac:dyDescent="0.25">
      <c r="A87" s="2"/>
      <c r="B87" s="2"/>
      <c r="C87" s="2"/>
      <c r="D87" s="2"/>
      <c r="E87" s="68"/>
      <c r="F87" s="3"/>
      <c r="G87" s="9"/>
      <c r="Q87" s="409"/>
      <c r="W87" s="409"/>
      <c r="AI87" s="409"/>
    </row>
    <row r="88" spans="1:35" s="15" customFormat="1" x14ac:dyDescent="0.25">
      <c r="A88" s="2"/>
      <c r="B88" s="2"/>
      <c r="C88" s="2"/>
      <c r="D88" s="2"/>
      <c r="E88" s="68"/>
      <c r="F88" s="3"/>
      <c r="G88" s="9"/>
      <c r="Q88" s="409"/>
      <c r="W88" s="409"/>
      <c r="AI88" s="409"/>
    </row>
    <row r="89" spans="1:35" s="15" customFormat="1" x14ac:dyDescent="0.25">
      <c r="A89" s="2"/>
      <c r="B89" s="2"/>
      <c r="C89" s="2"/>
      <c r="D89" s="2"/>
      <c r="E89" s="68"/>
      <c r="F89" s="3"/>
      <c r="G89" s="9"/>
      <c r="Q89" s="409"/>
      <c r="W89" s="409"/>
      <c r="AI89" s="409"/>
    </row>
    <row r="90" spans="1:35" s="15" customFormat="1" x14ac:dyDescent="0.25">
      <c r="A90" s="2"/>
      <c r="B90" s="2"/>
      <c r="C90" s="2"/>
      <c r="D90" s="2"/>
      <c r="E90" s="68"/>
      <c r="F90" s="3"/>
      <c r="G90" s="9"/>
      <c r="Q90" s="409"/>
      <c r="W90" s="409"/>
      <c r="AI90" s="409"/>
    </row>
    <row r="91" spans="1:35" s="15" customFormat="1" x14ac:dyDescent="0.25">
      <c r="A91" s="2"/>
      <c r="B91" s="2"/>
      <c r="C91" s="2"/>
      <c r="D91" s="2"/>
      <c r="E91" s="68"/>
      <c r="F91" s="3"/>
      <c r="G91" s="9"/>
      <c r="Q91" s="409"/>
      <c r="W91" s="409"/>
      <c r="AI91" s="409"/>
    </row>
    <row r="92" spans="1:35" s="15" customFormat="1" x14ac:dyDescent="0.25">
      <c r="A92" s="2"/>
      <c r="B92" s="2"/>
      <c r="C92" s="2"/>
      <c r="D92" s="2"/>
      <c r="E92" s="68"/>
      <c r="F92" s="3"/>
      <c r="G92" s="9"/>
      <c r="Q92" s="409"/>
      <c r="W92" s="409"/>
      <c r="AI92" s="409"/>
    </row>
    <row r="93" spans="1:35" s="15" customFormat="1" x14ac:dyDescent="0.25">
      <c r="A93" s="2"/>
      <c r="B93" s="2"/>
      <c r="C93" s="2"/>
      <c r="D93" s="2"/>
      <c r="E93" s="68"/>
      <c r="F93" s="3"/>
      <c r="G93" s="9"/>
      <c r="Q93" s="409"/>
      <c r="W93" s="409"/>
      <c r="AI93" s="409"/>
    </row>
    <row r="94" spans="1:35" s="15" customFormat="1" x14ac:dyDescent="0.25">
      <c r="A94" s="2"/>
      <c r="B94" s="2"/>
      <c r="C94" s="2"/>
      <c r="D94" s="2"/>
      <c r="E94" s="68"/>
      <c r="F94" s="3"/>
      <c r="G94" s="9"/>
      <c r="Q94" s="409"/>
      <c r="W94" s="409"/>
      <c r="AI94" s="409"/>
    </row>
    <row r="95" spans="1:35" s="15" customFormat="1" x14ac:dyDescent="0.25">
      <c r="A95" s="2"/>
      <c r="B95" s="2"/>
      <c r="C95" s="2"/>
      <c r="D95" s="2"/>
      <c r="E95" s="68"/>
      <c r="F95" s="3"/>
      <c r="G95" s="9"/>
      <c r="Q95" s="409"/>
      <c r="W95" s="409"/>
      <c r="AI95" s="409"/>
    </row>
    <row r="96" spans="1:35" s="15" customFormat="1" x14ac:dyDescent="0.25">
      <c r="A96" s="2"/>
      <c r="B96" s="2"/>
      <c r="C96" s="2"/>
      <c r="D96" s="2"/>
      <c r="E96" s="68"/>
      <c r="F96" s="3"/>
      <c r="G96" s="9"/>
      <c r="Q96" s="409"/>
      <c r="W96" s="409"/>
      <c r="AI96" s="409"/>
    </row>
    <row r="97" spans="1:35" s="15" customFormat="1" x14ac:dyDescent="0.25">
      <c r="A97" s="2"/>
      <c r="B97" s="2"/>
      <c r="C97" s="2"/>
      <c r="D97" s="2"/>
      <c r="E97" s="68"/>
      <c r="F97" s="3"/>
      <c r="G97" s="9"/>
      <c r="Q97" s="409"/>
      <c r="W97" s="409"/>
      <c r="AI97" s="409"/>
    </row>
  </sheetData>
  <pageMargins left="0.70866141732283472" right="0.70866141732283472" top="1.1417322834645669" bottom="1.1417322834645669" header="0.74803149606299213" footer="0.74803149606299213"/>
  <pageSetup paperSize="9" scale="1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5CB50-A871-4C65-ADEA-0C96DB7868EA}">
  <sheetPr>
    <pageSetUpPr fitToPage="1"/>
  </sheetPr>
  <dimension ref="A1:XR98"/>
  <sheetViews>
    <sheetView workbookViewId="0">
      <pane xSplit="7" topLeftCell="BQ1" activePane="topRight" state="frozen"/>
      <selection pane="topRight" activeCell="BZ30" sqref="BZ30"/>
    </sheetView>
  </sheetViews>
  <sheetFormatPr baseColWidth="10" defaultRowHeight="15" x14ac:dyDescent="0.25"/>
  <cols>
    <col min="1" max="1" width="16.5" style="2" customWidth="1"/>
    <col min="2" max="2" width="9.375" style="2" customWidth="1"/>
    <col min="3" max="4" width="7.5" style="2" customWidth="1"/>
    <col min="5" max="5" width="5.25" style="68" customWidth="1"/>
    <col min="6" max="6" width="8.75" style="3" bestFit="1" customWidth="1"/>
    <col min="7" max="7" width="10.625" style="31" customWidth="1"/>
    <col min="8" max="642" width="11" style="15" customWidth="1"/>
    <col min="643" max="643" width="11" style="2" customWidth="1"/>
    <col min="644" max="16384" width="11" style="2"/>
  </cols>
  <sheetData>
    <row r="1" spans="1:79" ht="24" thickBot="1" x14ac:dyDescent="0.3">
      <c r="A1" s="1" t="s">
        <v>21</v>
      </c>
      <c r="B1" s="53">
        <v>0.6</v>
      </c>
      <c r="H1" s="15" t="s">
        <v>21</v>
      </c>
      <c r="N1" s="15" t="s">
        <v>21</v>
      </c>
      <c r="T1" s="15" t="s">
        <v>21</v>
      </c>
      <c r="Z1" s="15" t="s">
        <v>21</v>
      </c>
      <c r="AF1" s="15" t="s">
        <v>21</v>
      </c>
      <c r="AL1" s="15" t="s">
        <v>21</v>
      </c>
      <c r="AR1" s="15" t="s">
        <v>21</v>
      </c>
      <c r="AX1" s="15" t="s">
        <v>21</v>
      </c>
      <c r="BD1" s="15" t="s">
        <v>21</v>
      </c>
      <c r="BJ1" s="15" t="s">
        <v>21</v>
      </c>
      <c r="BP1" s="15" t="s">
        <v>21</v>
      </c>
      <c r="BV1" s="15" t="s">
        <v>21</v>
      </c>
    </row>
    <row r="2" spans="1:79" s="15" customFormat="1" ht="30.75" customHeight="1" thickBot="1" x14ac:dyDescent="0.35">
      <c r="A2" s="10" t="s">
        <v>22</v>
      </c>
      <c r="C2" s="2"/>
      <c r="D2" s="2"/>
      <c r="E2" s="68"/>
      <c r="F2" s="3"/>
      <c r="G2" s="33"/>
      <c r="H2" s="79" t="s">
        <v>37</v>
      </c>
      <c r="I2" s="80" t="s">
        <v>47</v>
      </c>
      <c r="J2" s="80"/>
      <c r="K2" s="80"/>
      <c r="L2" s="81"/>
      <c r="M2" s="82"/>
      <c r="N2" s="79" t="s">
        <v>37</v>
      </c>
      <c r="O2" s="80" t="s">
        <v>38</v>
      </c>
      <c r="P2" s="80"/>
      <c r="Q2" s="80"/>
      <c r="R2" s="81"/>
      <c r="S2" s="82"/>
      <c r="T2" s="108" t="s">
        <v>37</v>
      </c>
      <c r="U2" s="109" t="s">
        <v>9</v>
      </c>
      <c r="V2" s="109"/>
      <c r="W2" s="109"/>
      <c r="X2" s="110"/>
      <c r="Y2" s="111"/>
      <c r="Z2" s="138" t="s">
        <v>37</v>
      </c>
      <c r="AA2" s="139" t="s">
        <v>1</v>
      </c>
      <c r="AB2" s="139"/>
      <c r="AC2" s="139"/>
      <c r="AD2" s="140"/>
      <c r="AE2" s="141"/>
      <c r="AF2" s="167" t="s">
        <v>37</v>
      </c>
      <c r="AG2" s="168" t="s">
        <v>2</v>
      </c>
      <c r="AH2" s="168"/>
      <c r="AI2" s="168"/>
      <c r="AJ2" s="169"/>
      <c r="AK2" s="170"/>
      <c r="AL2" s="219" t="s">
        <v>37</v>
      </c>
      <c r="AM2" s="220" t="s">
        <v>104</v>
      </c>
      <c r="AN2" s="220"/>
      <c r="AO2" s="220"/>
      <c r="AP2" s="221"/>
      <c r="AQ2" s="222"/>
      <c r="AR2" s="244" t="s">
        <v>37</v>
      </c>
      <c r="AS2" s="245" t="s">
        <v>3</v>
      </c>
      <c r="AT2" s="245"/>
      <c r="AU2" s="245"/>
      <c r="AV2" s="246"/>
      <c r="AW2" s="247"/>
      <c r="AX2" s="244" t="s">
        <v>37</v>
      </c>
      <c r="AY2" s="245" t="s">
        <v>111</v>
      </c>
      <c r="AZ2" s="245"/>
      <c r="BA2" s="245"/>
      <c r="BB2" s="246"/>
      <c r="BC2" s="247"/>
      <c r="BD2" s="268" t="s">
        <v>37</v>
      </c>
      <c r="BE2" s="269" t="s">
        <v>120</v>
      </c>
      <c r="BF2" s="269"/>
      <c r="BG2" s="269"/>
      <c r="BH2" s="270"/>
      <c r="BI2" s="271"/>
      <c r="BJ2" s="293" t="s">
        <v>37</v>
      </c>
      <c r="BK2" s="294" t="s">
        <v>127</v>
      </c>
      <c r="BL2" s="294"/>
      <c r="BM2" s="294"/>
      <c r="BN2" s="295"/>
      <c r="BO2" s="296"/>
      <c r="BP2" s="293" t="s">
        <v>37</v>
      </c>
      <c r="BQ2" s="294" t="s">
        <v>134</v>
      </c>
      <c r="BR2" s="294"/>
      <c r="BS2" s="294"/>
      <c r="BT2" s="295"/>
      <c r="BU2" s="296"/>
      <c r="BV2" s="319" t="s">
        <v>37</v>
      </c>
      <c r="BW2" s="320" t="s">
        <v>139</v>
      </c>
      <c r="BX2" s="320"/>
      <c r="BY2" s="320"/>
      <c r="BZ2" s="321"/>
      <c r="CA2" s="322"/>
    </row>
    <row r="3" spans="1:79" s="15" customFormat="1" ht="15.75" thickBot="1" x14ac:dyDescent="0.3">
      <c r="A3" s="11"/>
      <c r="B3" s="12" t="s">
        <v>4</v>
      </c>
      <c r="C3" s="13" t="s">
        <v>5</v>
      </c>
      <c r="D3" s="14" t="s">
        <v>6</v>
      </c>
      <c r="E3" s="76" t="s">
        <v>33</v>
      </c>
      <c r="F3" s="42" t="s">
        <v>57</v>
      </c>
      <c r="G3" s="31"/>
      <c r="H3" s="83" t="s">
        <v>39</v>
      </c>
      <c r="I3" s="84" t="s">
        <v>40</v>
      </c>
      <c r="J3" s="85" t="s">
        <v>41</v>
      </c>
      <c r="K3" s="86" t="s">
        <v>42</v>
      </c>
      <c r="L3" s="87" t="s">
        <v>43</v>
      </c>
      <c r="M3" s="88" t="s">
        <v>44</v>
      </c>
      <c r="N3" s="83" t="s">
        <v>39</v>
      </c>
      <c r="O3" s="84" t="s">
        <v>40</v>
      </c>
      <c r="P3" s="85" t="s">
        <v>41</v>
      </c>
      <c r="Q3" s="86" t="s">
        <v>42</v>
      </c>
      <c r="R3" s="87" t="s">
        <v>43</v>
      </c>
      <c r="S3" s="88" t="s">
        <v>44</v>
      </c>
      <c r="T3" s="112" t="s">
        <v>39</v>
      </c>
      <c r="U3" s="113" t="s">
        <v>40</v>
      </c>
      <c r="V3" s="114" t="s">
        <v>41</v>
      </c>
      <c r="W3" s="115" t="s">
        <v>42</v>
      </c>
      <c r="X3" s="116" t="s">
        <v>43</v>
      </c>
      <c r="Y3" s="117" t="s">
        <v>44</v>
      </c>
      <c r="Z3" s="142" t="s">
        <v>39</v>
      </c>
      <c r="AA3" s="143" t="s">
        <v>40</v>
      </c>
      <c r="AB3" s="144" t="s">
        <v>41</v>
      </c>
      <c r="AC3" s="145" t="s">
        <v>42</v>
      </c>
      <c r="AD3" s="146" t="s">
        <v>43</v>
      </c>
      <c r="AE3" s="147" t="s">
        <v>44</v>
      </c>
      <c r="AF3" s="171" t="s">
        <v>39</v>
      </c>
      <c r="AG3" s="172" t="s">
        <v>40</v>
      </c>
      <c r="AH3" s="173" t="s">
        <v>41</v>
      </c>
      <c r="AI3" s="174" t="s">
        <v>42</v>
      </c>
      <c r="AJ3" s="175" t="s">
        <v>43</v>
      </c>
      <c r="AK3" s="176" t="s">
        <v>44</v>
      </c>
      <c r="AL3" s="223" t="s">
        <v>39</v>
      </c>
      <c r="AM3" s="224" t="s">
        <v>40</v>
      </c>
      <c r="AN3" s="225" t="s">
        <v>41</v>
      </c>
      <c r="AO3" s="226" t="s">
        <v>42</v>
      </c>
      <c r="AP3" s="227" t="s">
        <v>43</v>
      </c>
      <c r="AQ3" s="228" t="s">
        <v>44</v>
      </c>
      <c r="AR3" s="248" t="s">
        <v>39</v>
      </c>
      <c r="AS3" s="249" t="s">
        <v>40</v>
      </c>
      <c r="AT3" s="250" t="s">
        <v>41</v>
      </c>
      <c r="AU3" s="251" t="s">
        <v>42</v>
      </c>
      <c r="AV3" s="252" t="s">
        <v>43</v>
      </c>
      <c r="AW3" s="253" t="s">
        <v>44</v>
      </c>
      <c r="AX3" s="248" t="s">
        <v>39</v>
      </c>
      <c r="AY3" s="249" t="s">
        <v>40</v>
      </c>
      <c r="AZ3" s="250" t="s">
        <v>41</v>
      </c>
      <c r="BA3" s="251" t="s">
        <v>42</v>
      </c>
      <c r="BB3" s="252" t="s">
        <v>43</v>
      </c>
      <c r="BC3" s="253" t="s">
        <v>44</v>
      </c>
      <c r="BD3" s="272" t="s">
        <v>39</v>
      </c>
      <c r="BE3" s="273" t="s">
        <v>40</v>
      </c>
      <c r="BF3" s="274" t="s">
        <v>41</v>
      </c>
      <c r="BG3" s="275" t="s">
        <v>42</v>
      </c>
      <c r="BH3" s="276" t="s">
        <v>43</v>
      </c>
      <c r="BI3" s="277" t="s">
        <v>44</v>
      </c>
      <c r="BJ3" s="297" t="s">
        <v>39</v>
      </c>
      <c r="BK3" s="298" t="s">
        <v>40</v>
      </c>
      <c r="BL3" s="299" t="s">
        <v>41</v>
      </c>
      <c r="BM3" s="300" t="s">
        <v>42</v>
      </c>
      <c r="BN3" s="301" t="s">
        <v>43</v>
      </c>
      <c r="BO3" s="302" t="s">
        <v>44</v>
      </c>
      <c r="BP3" s="297" t="s">
        <v>39</v>
      </c>
      <c r="BQ3" s="298" t="s">
        <v>40</v>
      </c>
      <c r="BR3" s="299" t="s">
        <v>41</v>
      </c>
      <c r="BS3" s="300" t="s">
        <v>42</v>
      </c>
      <c r="BT3" s="301" t="s">
        <v>43</v>
      </c>
      <c r="BU3" s="302" t="s">
        <v>44</v>
      </c>
      <c r="BV3" s="323" t="s">
        <v>39</v>
      </c>
      <c r="BW3" s="324" t="s">
        <v>40</v>
      </c>
      <c r="BX3" s="325" t="s">
        <v>41</v>
      </c>
      <c r="BY3" s="326" t="s">
        <v>42</v>
      </c>
      <c r="BZ3" s="327" t="s">
        <v>43</v>
      </c>
      <c r="CA3" s="328" t="s">
        <v>44</v>
      </c>
    </row>
    <row r="4" spans="1:79" s="15" customFormat="1" x14ac:dyDescent="0.25">
      <c r="A4" s="15" t="s">
        <v>31</v>
      </c>
      <c r="B4" s="30"/>
      <c r="C4" s="16"/>
      <c r="D4" s="59">
        <v>20.85</v>
      </c>
      <c r="E4" s="68">
        <v>0</v>
      </c>
      <c r="F4" s="29">
        <f>D4</f>
        <v>20.85</v>
      </c>
      <c r="G4" s="31"/>
      <c r="H4" s="89">
        <v>44927</v>
      </c>
      <c r="I4" s="94"/>
      <c r="J4" s="95"/>
      <c r="K4" s="95"/>
      <c r="L4" s="96"/>
      <c r="M4" s="97"/>
      <c r="N4" s="89">
        <v>44958</v>
      </c>
      <c r="O4" s="104">
        <v>0.32291666666666669</v>
      </c>
      <c r="P4" s="107">
        <v>0.6875</v>
      </c>
      <c r="Q4" s="91">
        <v>4.1666666666666664E-2</v>
      </c>
      <c r="R4" s="92">
        <f t="shared" ref="R4:R6" si="0">P4-O4-Q4</f>
        <v>0.32291666666666663</v>
      </c>
      <c r="S4" s="93"/>
      <c r="T4" s="118">
        <v>44986</v>
      </c>
      <c r="U4" s="104">
        <v>0.32291666666666669</v>
      </c>
      <c r="V4" s="107">
        <v>0.69791666666666663</v>
      </c>
      <c r="W4" s="124">
        <v>4.1666666666666664E-2</v>
      </c>
      <c r="X4" s="125">
        <f t="shared" ref="X4:X6" si="1">V4-U4-W4</f>
        <v>0.33333333333333326</v>
      </c>
      <c r="Y4" s="127"/>
      <c r="Z4" s="148">
        <v>45017</v>
      </c>
      <c r="AA4" s="153"/>
      <c r="AB4" s="154"/>
      <c r="AC4" s="154"/>
      <c r="AD4" s="155"/>
      <c r="AE4" s="156"/>
      <c r="AF4" s="177">
        <v>45047</v>
      </c>
      <c r="AG4" s="104">
        <v>0.32291666666666669</v>
      </c>
      <c r="AH4" s="107">
        <v>0.50694444444444442</v>
      </c>
      <c r="AI4" s="179"/>
      <c r="AJ4" s="180">
        <f t="shared" ref="AJ4:AJ8" si="2">AH4-AG4-AI4</f>
        <v>0.18402777777777773</v>
      </c>
      <c r="AK4" s="181"/>
      <c r="AL4" s="229">
        <v>45078</v>
      </c>
      <c r="AM4" s="104">
        <v>0.32291666666666669</v>
      </c>
      <c r="AN4" s="107">
        <v>0.51041666666666663</v>
      </c>
      <c r="AO4" s="231"/>
      <c r="AP4" s="232">
        <f t="shared" ref="AP4:AP5" si="3">AN4-AM4-AO4</f>
        <v>0.18749999999999994</v>
      </c>
      <c r="AQ4" s="233"/>
      <c r="AR4" s="254">
        <v>45108</v>
      </c>
      <c r="AS4" s="259"/>
      <c r="AT4" s="260"/>
      <c r="AU4" s="260"/>
      <c r="AV4" s="261"/>
      <c r="AW4" s="262"/>
      <c r="AX4" s="254">
        <v>45139</v>
      </c>
      <c r="AY4" s="104"/>
      <c r="AZ4" s="105"/>
      <c r="BA4" s="256"/>
      <c r="BB4" s="257"/>
      <c r="BC4" s="238" t="s">
        <v>54</v>
      </c>
      <c r="BD4" s="278">
        <v>45170</v>
      </c>
      <c r="BE4" s="104">
        <v>0.32291666666666669</v>
      </c>
      <c r="BF4" s="107">
        <v>0.51041666666666663</v>
      </c>
      <c r="BG4" s="284"/>
      <c r="BH4" s="285">
        <f t="shared" ref="BH4" si="4">BF4-BE4-BG4</f>
        <v>0.18749999999999994</v>
      </c>
      <c r="BI4" s="286"/>
      <c r="BJ4" s="303">
        <v>45200</v>
      </c>
      <c r="BK4" s="309"/>
      <c r="BL4" s="310"/>
      <c r="BM4" s="310"/>
      <c r="BN4" s="311"/>
      <c r="BO4" s="312"/>
      <c r="BP4" s="303">
        <v>45231</v>
      </c>
      <c r="BQ4" s="104">
        <v>0.32291666666666669</v>
      </c>
      <c r="BR4" s="105">
        <v>0.71875</v>
      </c>
      <c r="BS4" s="305">
        <v>4.1666666666666664E-2</v>
      </c>
      <c r="BT4" s="306">
        <f t="shared" ref="BT4:BT6" si="5">BR4-BQ4-BS4</f>
        <v>0.35416666666666663</v>
      </c>
      <c r="BU4" s="292" t="s">
        <v>121</v>
      </c>
      <c r="BV4" s="329">
        <v>45261</v>
      </c>
      <c r="BW4" s="104">
        <v>0.32291666666666669</v>
      </c>
      <c r="BX4" s="105">
        <v>0.5</v>
      </c>
      <c r="BY4" s="335"/>
      <c r="BZ4" s="336">
        <f t="shared" ref="BZ4" si="6">BX4-BW4-BY4</f>
        <v>0.17708333333333331</v>
      </c>
      <c r="CA4" s="292" t="s">
        <v>121</v>
      </c>
    </row>
    <row r="5" spans="1:79" s="15" customFormat="1" ht="15.75" thickBot="1" x14ac:dyDescent="0.3">
      <c r="B5" s="16"/>
      <c r="C5" s="16"/>
      <c r="D5" s="16"/>
      <c r="E5" s="68"/>
      <c r="H5" s="89">
        <v>44928</v>
      </c>
      <c r="I5" s="104">
        <v>0.32291666666666669</v>
      </c>
      <c r="J5" s="105">
        <v>0.5</v>
      </c>
      <c r="K5" s="91"/>
      <c r="L5" s="92">
        <f t="shared" ref="L5" si="7">J5-I5-K5</f>
        <v>0.17708333333333331</v>
      </c>
      <c r="M5" s="103" t="s">
        <v>54</v>
      </c>
      <c r="N5" s="89">
        <v>44959</v>
      </c>
      <c r="O5" s="104">
        <v>0.32291666666666669</v>
      </c>
      <c r="P5" s="105">
        <v>0.5</v>
      </c>
      <c r="Q5" s="91"/>
      <c r="R5" s="92">
        <f t="shared" si="0"/>
        <v>0.17708333333333331</v>
      </c>
      <c r="S5" s="93"/>
      <c r="T5" s="118">
        <v>44987</v>
      </c>
      <c r="U5" s="104">
        <v>0.32291666666666669</v>
      </c>
      <c r="V5" s="105">
        <v>0.5</v>
      </c>
      <c r="W5" s="124"/>
      <c r="X5" s="125">
        <f t="shared" si="1"/>
        <v>0.17708333333333331</v>
      </c>
      <c r="Y5" s="127"/>
      <c r="Z5" s="148">
        <v>45018</v>
      </c>
      <c r="AA5" s="153"/>
      <c r="AB5" s="154"/>
      <c r="AC5" s="154"/>
      <c r="AD5" s="155"/>
      <c r="AE5" s="156"/>
      <c r="AF5" s="177">
        <v>45048</v>
      </c>
      <c r="AG5" s="104">
        <v>0.32291666666666669</v>
      </c>
      <c r="AH5" s="105">
        <v>0.5</v>
      </c>
      <c r="AI5" s="179"/>
      <c r="AJ5" s="180">
        <f t="shared" si="2"/>
        <v>0.17708333333333331</v>
      </c>
      <c r="AK5" s="181"/>
      <c r="AL5" s="229">
        <v>45079</v>
      </c>
      <c r="AM5" s="104">
        <v>0.32291666666666669</v>
      </c>
      <c r="AN5" s="107">
        <v>0.51041666666666663</v>
      </c>
      <c r="AO5" s="231"/>
      <c r="AP5" s="232">
        <f t="shared" si="3"/>
        <v>0.18749999999999994</v>
      </c>
      <c r="AQ5" s="233"/>
      <c r="AR5" s="254">
        <v>45109</v>
      </c>
      <c r="AS5" s="259"/>
      <c r="AT5" s="260"/>
      <c r="AU5" s="260"/>
      <c r="AV5" s="261"/>
      <c r="AW5" s="262"/>
      <c r="AX5" s="254">
        <v>45140</v>
      </c>
      <c r="AY5" s="104">
        <v>0.32291666666666669</v>
      </c>
      <c r="AZ5" s="107">
        <v>0.69791666666666663</v>
      </c>
      <c r="BA5" s="256">
        <v>4.1666666666666664E-2</v>
      </c>
      <c r="BB5" s="257">
        <f t="shared" ref="BB5:BB7" si="8">AZ5-AY5-BA5</f>
        <v>0.33333333333333326</v>
      </c>
      <c r="BC5" s="258"/>
      <c r="BD5" s="278">
        <v>45171</v>
      </c>
      <c r="BE5" s="279"/>
      <c r="BF5" s="280"/>
      <c r="BG5" s="280"/>
      <c r="BH5" s="281"/>
      <c r="BI5" s="282"/>
      <c r="BJ5" s="303">
        <v>45201</v>
      </c>
      <c r="BK5" s="104">
        <v>0.32291666666666669</v>
      </c>
      <c r="BL5" s="105">
        <v>0.5</v>
      </c>
      <c r="BM5" s="305"/>
      <c r="BN5" s="306">
        <f t="shared" ref="BN5:BN9" si="9">BL5-BK5-BM5</f>
        <v>0.17708333333333331</v>
      </c>
      <c r="BO5" s="308"/>
      <c r="BP5" s="303">
        <v>45232</v>
      </c>
      <c r="BQ5" s="104">
        <v>0.32291666666666669</v>
      </c>
      <c r="BR5" s="105">
        <v>0.5</v>
      </c>
      <c r="BS5" s="305"/>
      <c r="BT5" s="306">
        <f t="shared" si="5"/>
        <v>0.17708333333333331</v>
      </c>
      <c r="BU5" s="292" t="s">
        <v>121</v>
      </c>
      <c r="BV5" s="329">
        <v>45262</v>
      </c>
      <c r="BW5" s="330"/>
      <c r="BX5" s="331"/>
      <c r="BY5" s="331"/>
      <c r="BZ5" s="332"/>
      <c r="CA5" s="333"/>
    </row>
    <row r="6" spans="1:79" s="15" customFormat="1" x14ac:dyDescent="0.25">
      <c r="A6" s="17" t="s">
        <v>7</v>
      </c>
      <c r="B6" s="18">
        <v>110.5</v>
      </c>
      <c r="C6" s="19">
        <v>88</v>
      </c>
      <c r="D6" s="19">
        <f>C6-B6</f>
        <v>-22.5</v>
      </c>
      <c r="E6" s="68"/>
      <c r="F6" s="47">
        <f>D6+E6</f>
        <v>-22.5</v>
      </c>
      <c r="G6" s="31"/>
      <c r="H6" s="89">
        <v>44929</v>
      </c>
      <c r="I6" s="104"/>
      <c r="J6" s="105"/>
      <c r="K6" s="91"/>
      <c r="L6" s="92"/>
      <c r="M6" s="126" t="s">
        <v>57</v>
      </c>
      <c r="N6" s="89">
        <v>44960</v>
      </c>
      <c r="O6" s="104">
        <v>0.32291666666666669</v>
      </c>
      <c r="P6" s="105">
        <v>0.5</v>
      </c>
      <c r="Q6" s="91"/>
      <c r="R6" s="92">
        <f t="shared" si="0"/>
        <v>0.17708333333333331</v>
      </c>
      <c r="S6" s="93"/>
      <c r="T6" s="118">
        <v>44988</v>
      </c>
      <c r="U6" s="104">
        <v>0.32291666666666669</v>
      </c>
      <c r="V6" s="107">
        <v>0.51388888888888895</v>
      </c>
      <c r="W6" s="124"/>
      <c r="X6" s="125">
        <f t="shared" si="1"/>
        <v>0.19097222222222227</v>
      </c>
      <c r="Y6" s="127"/>
      <c r="Z6" s="148">
        <v>45019</v>
      </c>
      <c r="AA6" s="104">
        <v>0.32291666666666669</v>
      </c>
      <c r="AB6" s="105">
        <v>0.5</v>
      </c>
      <c r="AC6" s="150"/>
      <c r="AD6" s="151">
        <f t="shared" ref="AD6:AD10" si="10">AB6-AA6-AC6</f>
        <v>0.17708333333333331</v>
      </c>
      <c r="AE6" s="152"/>
      <c r="AF6" s="177">
        <v>45049</v>
      </c>
      <c r="AG6" s="104">
        <v>0.32291666666666669</v>
      </c>
      <c r="AH6" s="107">
        <v>0.6875</v>
      </c>
      <c r="AI6" s="179">
        <v>4.1666666666666664E-2</v>
      </c>
      <c r="AJ6" s="180">
        <f t="shared" si="2"/>
        <v>0.32291666666666663</v>
      </c>
      <c r="AK6" s="181"/>
      <c r="AL6" s="229">
        <v>45080</v>
      </c>
      <c r="AM6" s="234"/>
      <c r="AN6" s="235"/>
      <c r="AO6" s="235"/>
      <c r="AP6" s="236"/>
      <c r="AQ6" s="237"/>
      <c r="AR6" s="254">
        <v>45110</v>
      </c>
      <c r="AS6" s="104">
        <v>0.32291666666666669</v>
      </c>
      <c r="AT6" s="105">
        <v>0.5</v>
      </c>
      <c r="AU6" s="256"/>
      <c r="AV6" s="257">
        <f t="shared" ref="AV6:AV10" si="11">AT6-AS6-AU6</f>
        <v>0.17708333333333331</v>
      </c>
      <c r="AW6" s="238" t="s">
        <v>98</v>
      </c>
      <c r="AX6" s="254">
        <v>45141</v>
      </c>
      <c r="AY6" s="107">
        <v>0.38541666666666669</v>
      </c>
      <c r="AZ6" s="107">
        <v>0.53125</v>
      </c>
      <c r="BA6" s="256"/>
      <c r="BB6" s="257">
        <f t="shared" si="8"/>
        <v>0.14583333333333331</v>
      </c>
      <c r="BC6" s="258"/>
      <c r="BD6" s="278">
        <v>45172</v>
      </c>
      <c r="BE6" s="279"/>
      <c r="BF6" s="280"/>
      <c r="BG6" s="280"/>
      <c r="BH6" s="281"/>
      <c r="BI6" s="282"/>
      <c r="BJ6" s="303">
        <v>45202</v>
      </c>
      <c r="BK6" s="104">
        <v>0.32291666666666669</v>
      </c>
      <c r="BL6" s="105">
        <v>0.5</v>
      </c>
      <c r="BM6" s="305"/>
      <c r="BN6" s="306">
        <f t="shared" si="9"/>
        <v>0.17708333333333331</v>
      </c>
      <c r="BO6" s="308"/>
      <c r="BP6" s="303">
        <v>45233</v>
      </c>
      <c r="BQ6" s="104">
        <v>0.32291666666666669</v>
      </c>
      <c r="BR6" s="105">
        <v>0.5</v>
      </c>
      <c r="BS6" s="305"/>
      <c r="BT6" s="306">
        <f t="shared" si="5"/>
        <v>0.17708333333333331</v>
      </c>
      <c r="BU6" s="292" t="s">
        <v>121</v>
      </c>
      <c r="BV6" s="329">
        <v>45263</v>
      </c>
      <c r="BW6" s="330"/>
      <c r="BX6" s="331"/>
      <c r="BY6" s="331"/>
      <c r="BZ6" s="332"/>
      <c r="CA6" s="333"/>
    </row>
    <row r="7" spans="1:79" s="15" customFormat="1" x14ac:dyDescent="0.25">
      <c r="A7" s="20" t="s">
        <v>8</v>
      </c>
      <c r="B7" s="18">
        <v>102</v>
      </c>
      <c r="C7" s="19">
        <v>99.5</v>
      </c>
      <c r="D7" s="19">
        <f t="shared" ref="D7:D9" si="12">C7-B7</f>
        <v>-2.5</v>
      </c>
      <c r="E7" s="68">
        <v>0.05</v>
      </c>
      <c r="F7" s="47">
        <f t="shared" ref="F7:F17" si="13">D7+E7</f>
        <v>-2.4500000000000002</v>
      </c>
      <c r="G7" s="32"/>
      <c r="H7" s="89">
        <v>44930</v>
      </c>
      <c r="I7" s="104"/>
      <c r="J7" s="105"/>
      <c r="K7" s="91"/>
      <c r="L7" s="92"/>
      <c r="M7" s="126" t="s">
        <v>57</v>
      </c>
      <c r="N7" s="89">
        <v>44961</v>
      </c>
      <c r="O7" s="94"/>
      <c r="P7" s="95"/>
      <c r="Q7" s="95"/>
      <c r="R7" s="96"/>
      <c r="S7" s="97"/>
      <c r="T7" s="118">
        <v>44989</v>
      </c>
      <c r="U7" s="119"/>
      <c r="V7" s="120"/>
      <c r="W7" s="120"/>
      <c r="X7" s="121"/>
      <c r="Y7" s="122"/>
      <c r="Z7" s="148">
        <v>45020</v>
      </c>
      <c r="AA7" s="104">
        <v>0.32291666666666669</v>
      </c>
      <c r="AB7" s="105">
        <v>0.5</v>
      </c>
      <c r="AC7" s="150"/>
      <c r="AD7" s="151">
        <f t="shared" si="10"/>
        <v>0.17708333333333331</v>
      </c>
      <c r="AE7" s="152"/>
      <c r="AF7" s="177">
        <v>45050</v>
      </c>
      <c r="AG7" s="104">
        <v>0.32291666666666669</v>
      </c>
      <c r="AH7" s="105">
        <v>0.5</v>
      </c>
      <c r="AI7" s="179"/>
      <c r="AJ7" s="180">
        <f t="shared" si="2"/>
        <v>0.17708333333333331</v>
      </c>
      <c r="AK7" s="181"/>
      <c r="AL7" s="229">
        <v>45081</v>
      </c>
      <c r="AM7" s="234"/>
      <c r="AN7" s="235"/>
      <c r="AO7" s="235"/>
      <c r="AP7" s="236"/>
      <c r="AQ7" s="237"/>
      <c r="AR7" s="254">
        <v>45111</v>
      </c>
      <c r="AS7" s="104">
        <v>0.32291666666666669</v>
      </c>
      <c r="AT7" s="105">
        <v>0.5</v>
      </c>
      <c r="AU7" s="256"/>
      <c r="AV7" s="257">
        <f t="shared" si="11"/>
        <v>0.17708333333333331</v>
      </c>
      <c r="AW7" s="238" t="s">
        <v>98</v>
      </c>
      <c r="AX7" s="254">
        <v>45142</v>
      </c>
      <c r="AY7" s="104">
        <v>0.32291666666666669</v>
      </c>
      <c r="AZ7" s="107">
        <v>0.51041666666666663</v>
      </c>
      <c r="BA7" s="256"/>
      <c r="BB7" s="257">
        <f t="shared" si="8"/>
        <v>0.18749999999999994</v>
      </c>
      <c r="BC7" s="258"/>
      <c r="BD7" s="278">
        <v>45173</v>
      </c>
      <c r="BE7" s="104">
        <v>0.32291666666666669</v>
      </c>
      <c r="BF7" s="105">
        <v>0.5</v>
      </c>
      <c r="BG7" s="284"/>
      <c r="BH7" s="285">
        <f t="shared" ref="BH7:BH11" si="14">BF7-BE7-BG7</f>
        <v>0.17708333333333331</v>
      </c>
      <c r="BI7" s="286"/>
      <c r="BJ7" s="303">
        <v>45203</v>
      </c>
      <c r="BK7" s="104">
        <v>0.32291666666666669</v>
      </c>
      <c r="BL7" s="105">
        <v>0.71875</v>
      </c>
      <c r="BM7" s="305">
        <v>4.1666666666666664E-2</v>
      </c>
      <c r="BN7" s="306">
        <f t="shared" si="9"/>
        <v>0.35416666666666663</v>
      </c>
      <c r="BO7" s="308"/>
      <c r="BP7" s="303">
        <v>45234</v>
      </c>
      <c r="BQ7" s="309"/>
      <c r="BR7" s="310"/>
      <c r="BS7" s="310"/>
      <c r="BT7" s="311"/>
      <c r="BU7" s="312"/>
      <c r="BV7" s="329">
        <v>45264</v>
      </c>
      <c r="BW7" s="104">
        <v>0.32291666666666669</v>
      </c>
      <c r="BX7" s="105">
        <v>0.5</v>
      </c>
      <c r="BY7" s="335"/>
      <c r="BZ7" s="336">
        <f t="shared" ref="BZ7:BZ11" si="15">BX7-BW7-BY7</f>
        <v>0.17708333333333331</v>
      </c>
      <c r="CA7" s="292" t="s">
        <v>121</v>
      </c>
    </row>
    <row r="8" spans="1:79" s="15" customFormat="1" x14ac:dyDescent="0.25">
      <c r="A8" s="20" t="s">
        <v>9</v>
      </c>
      <c r="B8" s="18">
        <v>119</v>
      </c>
      <c r="C8" s="19">
        <v>119.25</v>
      </c>
      <c r="D8" s="19">
        <f t="shared" si="12"/>
        <v>0.25</v>
      </c>
      <c r="E8" s="68">
        <v>-0.05</v>
      </c>
      <c r="F8" s="47">
        <f>D8+E8</f>
        <v>0.2</v>
      </c>
      <c r="G8" s="32"/>
      <c r="H8" s="89">
        <v>44931</v>
      </c>
      <c r="I8" s="104"/>
      <c r="J8" s="105"/>
      <c r="K8" s="91"/>
      <c r="L8" s="92"/>
      <c r="M8" s="126" t="s">
        <v>57</v>
      </c>
      <c r="N8" s="89">
        <v>44962</v>
      </c>
      <c r="O8" s="94"/>
      <c r="P8" s="95"/>
      <c r="Q8" s="95"/>
      <c r="R8" s="96"/>
      <c r="S8" s="97"/>
      <c r="T8" s="118">
        <v>44990</v>
      </c>
      <c r="U8" s="119"/>
      <c r="V8" s="120"/>
      <c r="W8" s="120"/>
      <c r="X8" s="121"/>
      <c r="Y8" s="122"/>
      <c r="Z8" s="148">
        <v>45021</v>
      </c>
      <c r="AA8" s="104">
        <v>0.32291666666666669</v>
      </c>
      <c r="AB8" s="107">
        <v>0.6875</v>
      </c>
      <c r="AC8" s="150">
        <v>4.1666666666666664E-2</v>
      </c>
      <c r="AD8" s="151">
        <f t="shared" si="10"/>
        <v>0.32291666666666663</v>
      </c>
      <c r="AE8" s="152"/>
      <c r="AF8" s="177">
        <v>45051</v>
      </c>
      <c r="AG8" s="104">
        <v>0.32291666666666669</v>
      </c>
      <c r="AH8" s="105">
        <v>0.5</v>
      </c>
      <c r="AI8" s="179"/>
      <c r="AJ8" s="180">
        <f t="shared" si="2"/>
        <v>0.17708333333333331</v>
      </c>
      <c r="AK8" s="181"/>
      <c r="AL8" s="229">
        <v>45082</v>
      </c>
      <c r="AM8" s="104">
        <v>0.32291666666666669</v>
      </c>
      <c r="AN8" s="105">
        <v>0.5</v>
      </c>
      <c r="AO8" s="231"/>
      <c r="AP8" s="232">
        <f t="shared" ref="AP8:AP12" si="16">AN8-AM8-AO8</f>
        <v>0.17708333333333331</v>
      </c>
      <c r="AQ8" s="233"/>
      <c r="AR8" s="254">
        <v>45112</v>
      </c>
      <c r="AS8" s="104">
        <v>0.32291666666666669</v>
      </c>
      <c r="AT8" s="105">
        <v>0.71875</v>
      </c>
      <c r="AU8" s="256">
        <v>4.1666666666666664E-2</v>
      </c>
      <c r="AV8" s="257">
        <f t="shared" si="11"/>
        <v>0.35416666666666663</v>
      </c>
      <c r="AW8" s="238" t="s">
        <v>98</v>
      </c>
      <c r="AX8" s="254">
        <v>45143</v>
      </c>
      <c r="AY8" s="259"/>
      <c r="AZ8" s="260"/>
      <c r="BA8" s="260"/>
      <c r="BB8" s="261"/>
      <c r="BC8" s="262"/>
      <c r="BD8" s="278">
        <v>45174</v>
      </c>
      <c r="BE8" s="104">
        <v>0.32291666666666669</v>
      </c>
      <c r="BF8" s="107">
        <v>0.51041666666666663</v>
      </c>
      <c r="BG8" s="284"/>
      <c r="BH8" s="285">
        <f t="shared" si="14"/>
        <v>0.18749999999999994</v>
      </c>
      <c r="BI8" s="286"/>
      <c r="BJ8" s="303">
        <v>45204</v>
      </c>
      <c r="BK8" s="104">
        <v>0.32291666666666669</v>
      </c>
      <c r="BL8" s="105">
        <v>0.5</v>
      </c>
      <c r="BM8" s="305"/>
      <c r="BN8" s="306">
        <f t="shared" si="9"/>
        <v>0.17708333333333331</v>
      </c>
      <c r="BO8" s="318" t="s">
        <v>128</v>
      </c>
      <c r="BP8" s="303">
        <v>45235</v>
      </c>
      <c r="BQ8" s="309"/>
      <c r="BR8" s="310"/>
      <c r="BS8" s="310"/>
      <c r="BT8" s="311"/>
      <c r="BU8" s="312"/>
      <c r="BV8" s="329">
        <v>45265</v>
      </c>
      <c r="BW8" s="104">
        <v>0.32291666666666669</v>
      </c>
      <c r="BX8" s="105">
        <v>0.5</v>
      </c>
      <c r="BY8" s="335"/>
      <c r="BZ8" s="336">
        <f t="shared" si="15"/>
        <v>0.17708333333333331</v>
      </c>
      <c r="CA8" s="292" t="s">
        <v>121</v>
      </c>
    </row>
    <row r="9" spans="1:79" s="15" customFormat="1" x14ac:dyDescent="0.25">
      <c r="A9" s="20" t="s">
        <v>1</v>
      </c>
      <c r="B9" s="18">
        <v>102</v>
      </c>
      <c r="C9" s="62">
        <v>100.75</v>
      </c>
      <c r="D9" s="19">
        <f t="shared" si="12"/>
        <v>-1.25</v>
      </c>
      <c r="E9" s="68">
        <v>-0.05</v>
      </c>
      <c r="F9" s="47">
        <f t="shared" si="13"/>
        <v>-1.3</v>
      </c>
      <c r="G9" s="34"/>
      <c r="H9" s="89">
        <v>44932</v>
      </c>
      <c r="I9" s="104"/>
      <c r="J9" s="105"/>
      <c r="K9" s="91"/>
      <c r="L9" s="92"/>
      <c r="M9" s="126" t="s">
        <v>57</v>
      </c>
      <c r="N9" s="89">
        <v>44963</v>
      </c>
      <c r="O9" s="104">
        <v>0.32291666666666669</v>
      </c>
      <c r="P9" s="105">
        <v>0.5</v>
      </c>
      <c r="Q9" s="91"/>
      <c r="R9" s="92">
        <f t="shared" ref="R9:R13" si="17">P9-O9-Q9</f>
        <v>0.17708333333333331</v>
      </c>
      <c r="S9" s="93"/>
      <c r="T9" s="118">
        <v>44991</v>
      </c>
      <c r="U9" s="104">
        <v>0.32291666666666669</v>
      </c>
      <c r="V9" s="105">
        <v>0.5</v>
      </c>
      <c r="W9" s="124"/>
      <c r="X9" s="125">
        <f t="shared" ref="X9:X13" si="18">V9-U9-W9</f>
        <v>0.17708333333333331</v>
      </c>
      <c r="Y9" s="127"/>
      <c r="Z9" s="148">
        <v>45022</v>
      </c>
      <c r="AA9" s="104">
        <v>0.32291666666666669</v>
      </c>
      <c r="AB9" s="105">
        <v>0.5</v>
      </c>
      <c r="AC9" s="150"/>
      <c r="AD9" s="151">
        <f t="shared" si="10"/>
        <v>0.17708333333333331</v>
      </c>
      <c r="AE9" s="126" t="s">
        <v>49</v>
      </c>
      <c r="AF9" s="177">
        <v>45052</v>
      </c>
      <c r="AG9" s="182"/>
      <c r="AH9" s="183"/>
      <c r="AI9" s="183"/>
      <c r="AJ9" s="184"/>
      <c r="AK9" s="185"/>
      <c r="AL9" s="229">
        <v>45083</v>
      </c>
      <c r="AM9" s="104">
        <v>0.32291666666666669</v>
      </c>
      <c r="AN9" s="105">
        <v>0.5</v>
      </c>
      <c r="AO9" s="231"/>
      <c r="AP9" s="232">
        <f t="shared" si="16"/>
        <v>0.17708333333333331</v>
      </c>
      <c r="AQ9" s="233"/>
      <c r="AR9" s="254">
        <v>45113</v>
      </c>
      <c r="AS9" s="104">
        <v>0.32291666666666669</v>
      </c>
      <c r="AT9" s="105">
        <v>0.5</v>
      </c>
      <c r="AU9" s="256"/>
      <c r="AV9" s="257">
        <f t="shared" si="11"/>
        <v>0.17708333333333331</v>
      </c>
      <c r="AW9" s="238" t="s">
        <v>98</v>
      </c>
      <c r="AX9" s="254">
        <v>45144</v>
      </c>
      <c r="AY9" s="259"/>
      <c r="AZ9" s="260"/>
      <c r="BA9" s="260"/>
      <c r="BB9" s="261"/>
      <c r="BC9" s="262"/>
      <c r="BD9" s="278">
        <v>45175</v>
      </c>
      <c r="BE9" s="104">
        <v>0.32291666666666669</v>
      </c>
      <c r="BF9" s="107">
        <v>0.6875</v>
      </c>
      <c r="BG9" s="284">
        <v>4.1666666666666664E-2</v>
      </c>
      <c r="BH9" s="285">
        <f t="shared" si="14"/>
        <v>0.32291666666666663</v>
      </c>
      <c r="BI9" s="286"/>
      <c r="BJ9" s="303">
        <v>45205</v>
      </c>
      <c r="BK9" s="104">
        <v>0.32291666666666669</v>
      </c>
      <c r="BL9" s="105">
        <v>0.5</v>
      </c>
      <c r="BM9" s="305"/>
      <c r="BN9" s="306">
        <f t="shared" si="9"/>
        <v>0.17708333333333331</v>
      </c>
      <c r="BO9" s="308"/>
      <c r="BP9" s="303">
        <v>45236</v>
      </c>
      <c r="BQ9" s="104">
        <v>0.32291666666666669</v>
      </c>
      <c r="BR9" s="105">
        <v>0.5</v>
      </c>
      <c r="BS9" s="305"/>
      <c r="BT9" s="306">
        <f t="shared" ref="BT9:BT13" si="19">BR9-BQ9-BS9</f>
        <v>0.17708333333333331</v>
      </c>
      <c r="BU9" s="292" t="s">
        <v>121</v>
      </c>
      <c r="BV9" s="329">
        <v>45266</v>
      </c>
      <c r="BW9" s="104">
        <v>0.32291666666666669</v>
      </c>
      <c r="BX9" s="105">
        <v>0.71875</v>
      </c>
      <c r="BY9" s="335">
        <v>4.1666666666666664E-2</v>
      </c>
      <c r="BZ9" s="336">
        <f t="shared" si="15"/>
        <v>0.35416666666666663</v>
      </c>
      <c r="CA9" s="292" t="s">
        <v>121</v>
      </c>
    </row>
    <row r="10" spans="1:79" s="15" customFormat="1" x14ac:dyDescent="0.25">
      <c r="A10" s="20" t="s">
        <v>2</v>
      </c>
      <c r="B10" s="18">
        <v>110.5</v>
      </c>
      <c r="C10" s="21">
        <v>109.25</v>
      </c>
      <c r="D10" s="19">
        <f t="shared" ref="D10:D17" si="20">C10-B10</f>
        <v>-1.25</v>
      </c>
      <c r="E10" s="68">
        <v>-0.05</v>
      </c>
      <c r="F10" s="47">
        <f t="shared" si="13"/>
        <v>-1.3</v>
      </c>
      <c r="G10" s="34"/>
      <c r="H10" s="89">
        <v>44933</v>
      </c>
      <c r="I10" s="94"/>
      <c r="J10" s="95"/>
      <c r="K10" s="95"/>
      <c r="L10" s="96"/>
      <c r="M10" s="97"/>
      <c r="N10" s="89">
        <v>44964</v>
      </c>
      <c r="O10" s="104">
        <v>0.32291666666666669</v>
      </c>
      <c r="P10" s="105">
        <v>0.5</v>
      </c>
      <c r="Q10" s="91"/>
      <c r="R10" s="92">
        <f t="shared" si="17"/>
        <v>0.17708333333333331</v>
      </c>
      <c r="S10" s="93"/>
      <c r="T10" s="118">
        <v>44992</v>
      </c>
      <c r="U10" s="104">
        <v>0.32291666666666669</v>
      </c>
      <c r="V10" s="107">
        <v>0.51041666666666663</v>
      </c>
      <c r="W10" s="124"/>
      <c r="X10" s="125">
        <f t="shared" si="18"/>
        <v>0.18749999999999994</v>
      </c>
      <c r="Y10" s="127"/>
      <c r="Z10" s="148">
        <v>45023</v>
      </c>
      <c r="AA10" s="104">
        <v>0.32291666666666669</v>
      </c>
      <c r="AB10" s="105">
        <v>0.5</v>
      </c>
      <c r="AC10" s="150"/>
      <c r="AD10" s="151">
        <f t="shared" si="10"/>
        <v>0.17708333333333331</v>
      </c>
      <c r="AE10" s="126" t="s">
        <v>54</v>
      </c>
      <c r="AF10" s="177">
        <v>45053</v>
      </c>
      <c r="AG10" s="182"/>
      <c r="AH10" s="183"/>
      <c r="AI10" s="183"/>
      <c r="AJ10" s="184"/>
      <c r="AK10" s="185"/>
      <c r="AL10" s="229">
        <v>45084</v>
      </c>
      <c r="AM10" s="104">
        <v>0.32291666666666669</v>
      </c>
      <c r="AN10" s="107">
        <v>0.69791666666666663</v>
      </c>
      <c r="AO10" s="231">
        <v>4.1666666666666664E-2</v>
      </c>
      <c r="AP10" s="232">
        <f t="shared" si="16"/>
        <v>0.33333333333333326</v>
      </c>
      <c r="AQ10" s="233"/>
      <c r="AR10" s="254">
        <v>45114</v>
      </c>
      <c r="AS10" s="104">
        <v>0.32291666666666669</v>
      </c>
      <c r="AT10" s="105">
        <v>0.5</v>
      </c>
      <c r="AU10" s="256"/>
      <c r="AV10" s="257">
        <f t="shared" si="11"/>
        <v>0.17708333333333331</v>
      </c>
      <c r="AW10" s="238" t="s">
        <v>98</v>
      </c>
      <c r="AX10" s="254">
        <v>45145</v>
      </c>
      <c r="AY10" s="104">
        <v>0.32291666666666669</v>
      </c>
      <c r="AZ10" s="107">
        <v>0.51041666666666663</v>
      </c>
      <c r="BA10" s="256"/>
      <c r="BB10" s="257">
        <f t="shared" ref="BB10:BB14" si="21">AZ10-AY10-BA10</f>
        <v>0.18749999999999994</v>
      </c>
      <c r="BC10" s="258"/>
      <c r="BD10" s="278">
        <v>45176</v>
      </c>
      <c r="BE10" s="104">
        <v>0.32291666666666669</v>
      </c>
      <c r="BF10" s="105">
        <v>0.5</v>
      </c>
      <c r="BG10" s="284"/>
      <c r="BH10" s="285">
        <f t="shared" si="14"/>
        <v>0.17708333333333331</v>
      </c>
      <c r="BI10" s="286"/>
      <c r="BJ10" s="303">
        <v>45206</v>
      </c>
      <c r="BK10" s="309"/>
      <c r="BL10" s="310"/>
      <c r="BM10" s="310"/>
      <c r="BN10" s="311"/>
      <c r="BO10" s="312"/>
      <c r="BP10" s="303">
        <v>45237</v>
      </c>
      <c r="BQ10" s="104">
        <v>0.32291666666666669</v>
      </c>
      <c r="BR10" s="105">
        <v>0.5</v>
      </c>
      <c r="BS10" s="305"/>
      <c r="BT10" s="306">
        <f t="shared" si="19"/>
        <v>0.17708333333333331</v>
      </c>
      <c r="BU10" s="292" t="s">
        <v>121</v>
      </c>
      <c r="BV10" s="329">
        <v>45267</v>
      </c>
      <c r="BW10" s="104">
        <v>0.32291666666666669</v>
      </c>
      <c r="BX10" s="105">
        <v>0.5</v>
      </c>
      <c r="BY10" s="335"/>
      <c r="BZ10" s="336">
        <f t="shared" si="15"/>
        <v>0.17708333333333331</v>
      </c>
      <c r="CA10" s="292" t="s">
        <v>121</v>
      </c>
    </row>
    <row r="11" spans="1:79" s="15" customFormat="1" x14ac:dyDescent="0.25">
      <c r="A11" s="20" t="s">
        <v>10</v>
      </c>
      <c r="B11" s="18">
        <v>110.5</v>
      </c>
      <c r="C11" s="19">
        <v>109.25</v>
      </c>
      <c r="D11" s="19">
        <f t="shared" si="20"/>
        <v>-1.25</v>
      </c>
      <c r="E11" s="68"/>
      <c r="F11" s="47">
        <f t="shared" si="13"/>
        <v>-1.25</v>
      </c>
      <c r="G11" s="31"/>
      <c r="H11" s="89">
        <v>44934</v>
      </c>
      <c r="I11" s="94"/>
      <c r="J11" s="95"/>
      <c r="K11" s="95"/>
      <c r="L11" s="96"/>
      <c r="M11" s="97"/>
      <c r="N11" s="89">
        <v>44965</v>
      </c>
      <c r="O11" s="104">
        <v>0.32291666666666669</v>
      </c>
      <c r="P11" s="107">
        <v>0.6875</v>
      </c>
      <c r="Q11" s="106">
        <v>8.3333333333333329E-2</v>
      </c>
      <c r="R11" s="92">
        <f t="shared" si="17"/>
        <v>0.28125</v>
      </c>
      <c r="S11" s="93"/>
      <c r="T11" s="118">
        <v>44993</v>
      </c>
      <c r="U11" s="104">
        <v>0.32291666666666669</v>
      </c>
      <c r="V11" s="107">
        <v>0.6875</v>
      </c>
      <c r="W11" s="124">
        <v>4.1666666666666664E-2</v>
      </c>
      <c r="X11" s="125">
        <f t="shared" si="18"/>
        <v>0.32291666666666663</v>
      </c>
      <c r="Y11" s="127"/>
      <c r="Z11" s="148">
        <v>45024</v>
      </c>
      <c r="AA11" s="153"/>
      <c r="AB11" s="154"/>
      <c r="AC11" s="154"/>
      <c r="AD11" s="155"/>
      <c r="AE11" s="156"/>
      <c r="AF11" s="177">
        <v>45054</v>
      </c>
      <c r="AG11" s="104">
        <v>0.32291666666666669</v>
      </c>
      <c r="AH11" s="105">
        <v>0.5</v>
      </c>
      <c r="AI11" s="179"/>
      <c r="AJ11" s="180">
        <f t="shared" ref="AJ11:AJ15" si="22">AH11-AG11-AI11</f>
        <v>0.17708333333333331</v>
      </c>
      <c r="AK11" s="181"/>
      <c r="AL11" s="229">
        <v>45085</v>
      </c>
      <c r="AM11" s="104">
        <v>0.32291666666666669</v>
      </c>
      <c r="AN11" s="105">
        <v>0.5</v>
      </c>
      <c r="AO11" s="231"/>
      <c r="AP11" s="232">
        <f t="shared" si="16"/>
        <v>0.17708333333333331</v>
      </c>
      <c r="AQ11" s="233"/>
      <c r="AR11" s="254">
        <v>45115</v>
      </c>
      <c r="AS11" s="259"/>
      <c r="AT11" s="260"/>
      <c r="AU11" s="260"/>
      <c r="AV11" s="261"/>
      <c r="AW11" s="262"/>
      <c r="AX11" s="254">
        <v>45146</v>
      </c>
      <c r="AY11" s="104">
        <v>0.32291666666666669</v>
      </c>
      <c r="AZ11" s="107">
        <v>0.51041666666666663</v>
      </c>
      <c r="BA11" s="256"/>
      <c r="BB11" s="257">
        <f t="shared" si="21"/>
        <v>0.18749999999999994</v>
      </c>
      <c r="BC11" s="258"/>
      <c r="BD11" s="278">
        <v>45177</v>
      </c>
      <c r="BE11" s="104">
        <v>0.32291666666666669</v>
      </c>
      <c r="BF11" s="105">
        <v>0.5</v>
      </c>
      <c r="BG11" s="284"/>
      <c r="BH11" s="285">
        <f t="shared" si="14"/>
        <v>0.17708333333333331</v>
      </c>
      <c r="BI11" s="286"/>
      <c r="BJ11" s="303">
        <v>45207</v>
      </c>
      <c r="BK11" s="309"/>
      <c r="BL11" s="310"/>
      <c r="BM11" s="310"/>
      <c r="BN11" s="311"/>
      <c r="BO11" s="312"/>
      <c r="BP11" s="303">
        <v>45238</v>
      </c>
      <c r="BQ11" s="104">
        <v>0.32291666666666669</v>
      </c>
      <c r="BR11" s="105">
        <v>0.71875</v>
      </c>
      <c r="BS11" s="305">
        <v>4.1666666666666664E-2</v>
      </c>
      <c r="BT11" s="306">
        <f t="shared" si="19"/>
        <v>0.35416666666666663</v>
      </c>
      <c r="BU11" s="292" t="s">
        <v>121</v>
      </c>
      <c r="BV11" s="329">
        <v>45268</v>
      </c>
      <c r="BW11" s="104">
        <v>0.32291666666666669</v>
      </c>
      <c r="BX11" s="105">
        <v>0.5</v>
      </c>
      <c r="BY11" s="335"/>
      <c r="BZ11" s="336">
        <f t="shared" si="15"/>
        <v>0.17708333333333331</v>
      </c>
      <c r="CA11" s="292" t="s">
        <v>121</v>
      </c>
    </row>
    <row r="12" spans="1:79" s="15" customFormat="1" x14ac:dyDescent="0.25">
      <c r="A12" s="20" t="s">
        <v>3</v>
      </c>
      <c r="B12" s="18">
        <v>106.25</v>
      </c>
      <c r="C12" s="19">
        <v>105</v>
      </c>
      <c r="D12" s="19">
        <f t="shared" si="20"/>
        <v>-1.25</v>
      </c>
      <c r="E12" s="68"/>
      <c r="F12" s="47">
        <f t="shared" si="13"/>
        <v>-1.25</v>
      </c>
      <c r="G12" s="31"/>
      <c r="H12" s="89">
        <v>44935</v>
      </c>
      <c r="I12" s="104">
        <v>0.32291666666666669</v>
      </c>
      <c r="J12" s="107">
        <v>0.52083333333333337</v>
      </c>
      <c r="K12" s="91"/>
      <c r="L12" s="92">
        <f t="shared" ref="L12:L16" si="23">J12-I12-K12</f>
        <v>0.19791666666666669</v>
      </c>
      <c r="M12" s="93"/>
      <c r="N12" s="89">
        <v>44966</v>
      </c>
      <c r="O12" s="104">
        <v>0.32291666666666669</v>
      </c>
      <c r="P12" s="107">
        <v>0.52083333333333337</v>
      </c>
      <c r="Q12" s="91"/>
      <c r="R12" s="92">
        <f t="shared" si="17"/>
        <v>0.19791666666666669</v>
      </c>
      <c r="S12" s="93"/>
      <c r="T12" s="118">
        <v>44994</v>
      </c>
      <c r="U12" s="104">
        <v>0.32291666666666669</v>
      </c>
      <c r="V12" s="105">
        <v>0.5</v>
      </c>
      <c r="W12" s="124"/>
      <c r="X12" s="125">
        <f t="shared" si="18"/>
        <v>0.17708333333333331</v>
      </c>
      <c r="Y12" s="127"/>
      <c r="Z12" s="148">
        <v>45025</v>
      </c>
      <c r="AA12" s="153"/>
      <c r="AB12" s="154"/>
      <c r="AC12" s="154"/>
      <c r="AD12" s="155"/>
      <c r="AE12" s="156"/>
      <c r="AF12" s="177">
        <v>45055</v>
      </c>
      <c r="AG12" s="104">
        <v>0.32291666666666669</v>
      </c>
      <c r="AH12" s="107">
        <v>0.51388888888888895</v>
      </c>
      <c r="AI12" s="179"/>
      <c r="AJ12" s="180">
        <f t="shared" si="22"/>
        <v>0.19097222222222227</v>
      </c>
      <c r="AK12" s="181"/>
      <c r="AL12" s="229">
        <v>45086</v>
      </c>
      <c r="AM12" s="104">
        <v>0.32291666666666669</v>
      </c>
      <c r="AN12" s="105">
        <v>0.5</v>
      </c>
      <c r="AO12" s="231"/>
      <c r="AP12" s="232">
        <f t="shared" si="16"/>
        <v>0.17708333333333331</v>
      </c>
      <c r="AQ12" s="233"/>
      <c r="AR12" s="254">
        <v>45116</v>
      </c>
      <c r="AS12" s="259"/>
      <c r="AT12" s="260"/>
      <c r="AU12" s="260"/>
      <c r="AV12" s="261"/>
      <c r="AW12" s="262"/>
      <c r="AX12" s="254">
        <v>45147</v>
      </c>
      <c r="AY12" s="104">
        <v>0.32291666666666669</v>
      </c>
      <c r="AZ12" s="107">
        <v>0.6875</v>
      </c>
      <c r="BA12" s="256">
        <v>4.1666666666666664E-2</v>
      </c>
      <c r="BB12" s="257">
        <f t="shared" si="21"/>
        <v>0.32291666666666663</v>
      </c>
      <c r="BC12" s="258"/>
      <c r="BD12" s="278">
        <v>45178</v>
      </c>
      <c r="BE12" s="279"/>
      <c r="BF12" s="280"/>
      <c r="BG12" s="280"/>
      <c r="BH12" s="281"/>
      <c r="BI12" s="282"/>
      <c r="BJ12" s="303">
        <v>45208</v>
      </c>
      <c r="BK12" s="104">
        <v>0.32291666666666669</v>
      </c>
      <c r="BL12" s="105">
        <v>0.5</v>
      </c>
      <c r="BM12" s="305"/>
      <c r="BN12" s="306">
        <f t="shared" ref="BN12:BN16" si="24">BL12-BK12-BM12</f>
        <v>0.17708333333333331</v>
      </c>
      <c r="BO12" s="308" t="s">
        <v>128</v>
      </c>
      <c r="BP12" s="303">
        <v>45239</v>
      </c>
      <c r="BQ12" s="104">
        <v>0.32291666666666669</v>
      </c>
      <c r="BR12" s="105">
        <v>0.5</v>
      </c>
      <c r="BS12" s="305"/>
      <c r="BT12" s="306">
        <f t="shared" si="19"/>
        <v>0.17708333333333331</v>
      </c>
      <c r="BU12" s="292" t="s">
        <v>121</v>
      </c>
      <c r="BV12" s="329">
        <v>45269</v>
      </c>
      <c r="BW12" s="330"/>
      <c r="BX12" s="331"/>
      <c r="BY12" s="331"/>
      <c r="BZ12" s="332"/>
      <c r="CA12" s="333"/>
    </row>
    <row r="13" spans="1:79" s="15" customFormat="1" x14ac:dyDescent="0.25">
      <c r="A13" s="20" t="s">
        <v>11</v>
      </c>
      <c r="B13" s="18">
        <v>114.75</v>
      </c>
      <c r="C13" s="19">
        <v>112.5</v>
      </c>
      <c r="D13" s="19">
        <f t="shared" si="20"/>
        <v>-2.25</v>
      </c>
      <c r="E13" s="68"/>
      <c r="F13" s="47">
        <f t="shared" si="13"/>
        <v>-2.25</v>
      </c>
      <c r="G13" s="31"/>
      <c r="H13" s="89">
        <v>44936</v>
      </c>
      <c r="I13" s="104">
        <v>0.32291666666666669</v>
      </c>
      <c r="J13" s="105">
        <v>0.5</v>
      </c>
      <c r="K13" s="91"/>
      <c r="L13" s="92">
        <f t="shared" si="23"/>
        <v>0.17708333333333331</v>
      </c>
      <c r="M13" s="93"/>
      <c r="N13" s="89">
        <v>44967</v>
      </c>
      <c r="O13" s="104">
        <v>0.32291666666666669</v>
      </c>
      <c r="P13" s="105">
        <v>0.5</v>
      </c>
      <c r="Q13" s="91"/>
      <c r="R13" s="92">
        <f t="shared" si="17"/>
        <v>0.17708333333333331</v>
      </c>
      <c r="S13" s="93"/>
      <c r="T13" s="118">
        <v>44995</v>
      </c>
      <c r="U13" s="104">
        <v>0.32291666666666669</v>
      </c>
      <c r="V13" s="107">
        <v>0.51388888888888895</v>
      </c>
      <c r="W13" s="124"/>
      <c r="X13" s="125">
        <f t="shared" si="18"/>
        <v>0.19097222222222227</v>
      </c>
      <c r="Y13" s="127"/>
      <c r="Z13" s="148">
        <v>45026</v>
      </c>
      <c r="AA13" s="104">
        <v>0.32291666666666669</v>
      </c>
      <c r="AB13" s="105">
        <v>0.5</v>
      </c>
      <c r="AC13" s="150"/>
      <c r="AD13" s="151">
        <f t="shared" ref="AD13:AD17" si="25">AB13-AA13-AC13</f>
        <v>0.17708333333333331</v>
      </c>
      <c r="AE13" s="126" t="s">
        <v>54</v>
      </c>
      <c r="AF13" s="177">
        <v>45056</v>
      </c>
      <c r="AG13" s="104">
        <v>0.32291666666666669</v>
      </c>
      <c r="AH13" s="107">
        <v>0.71875</v>
      </c>
      <c r="AI13" s="179">
        <v>4.1666666666666664E-2</v>
      </c>
      <c r="AJ13" s="180">
        <f t="shared" si="22"/>
        <v>0.35416666666666663</v>
      </c>
      <c r="AK13" s="181"/>
      <c r="AL13" s="229">
        <v>45087</v>
      </c>
      <c r="AM13" s="234"/>
      <c r="AN13" s="235"/>
      <c r="AO13" s="235"/>
      <c r="AP13" s="236"/>
      <c r="AQ13" s="237"/>
      <c r="AR13" s="254">
        <v>45117</v>
      </c>
      <c r="AS13" s="104">
        <v>0.32291666666666669</v>
      </c>
      <c r="AT13" s="105">
        <v>0.5</v>
      </c>
      <c r="AU13" s="256"/>
      <c r="AV13" s="257">
        <f t="shared" ref="AV13:AV17" si="26">AT13-AS13-AU13</f>
        <v>0.17708333333333331</v>
      </c>
      <c r="AW13" s="238" t="s">
        <v>98</v>
      </c>
      <c r="AX13" s="254">
        <v>45148</v>
      </c>
      <c r="AY13" s="104">
        <v>0.32291666666666669</v>
      </c>
      <c r="AZ13" s="105">
        <v>0.5</v>
      </c>
      <c r="BA13" s="256"/>
      <c r="BB13" s="257">
        <f t="shared" si="21"/>
        <v>0.17708333333333331</v>
      </c>
      <c r="BC13" s="258"/>
      <c r="BD13" s="278">
        <v>45179</v>
      </c>
      <c r="BE13" s="279"/>
      <c r="BF13" s="280"/>
      <c r="BG13" s="280"/>
      <c r="BH13" s="281"/>
      <c r="BI13" s="282"/>
      <c r="BJ13" s="303">
        <v>45209</v>
      </c>
      <c r="BK13" s="104">
        <v>0.32291666666666669</v>
      </c>
      <c r="BL13" s="105">
        <v>0.5</v>
      </c>
      <c r="BM13" s="305"/>
      <c r="BN13" s="306">
        <f t="shared" si="24"/>
        <v>0.17708333333333331</v>
      </c>
      <c r="BO13" s="308" t="s">
        <v>128</v>
      </c>
      <c r="BP13" s="303">
        <v>45240</v>
      </c>
      <c r="BQ13" s="104">
        <v>0.32291666666666669</v>
      </c>
      <c r="BR13" s="105">
        <v>0.5</v>
      </c>
      <c r="BS13" s="305"/>
      <c r="BT13" s="306">
        <f t="shared" si="19"/>
        <v>0.17708333333333331</v>
      </c>
      <c r="BU13" s="292" t="s">
        <v>121</v>
      </c>
      <c r="BV13" s="329">
        <v>45270</v>
      </c>
      <c r="BW13" s="330"/>
      <c r="BX13" s="331"/>
      <c r="BY13" s="331"/>
      <c r="BZ13" s="332"/>
      <c r="CA13" s="333"/>
    </row>
    <row r="14" spans="1:79" s="15" customFormat="1" x14ac:dyDescent="0.25">
      <c r="A14" s="20" t="s">
        <v>12</v>
      </c>
      <c r="B14" s="55">
        <v>102</v>
      </c>
      <c r="C14" s="56">
        <v>100.5</v>
      </c>
      <c r="D14" s="19">
        <f t="shared" si="20"/>
        <v>-1.5</v>
      </c>
      <c r="E14" s="68"/>
      <c r="F14" s="47">
        <f t="shared" si="13"/>
        <v>-1.5</v>
      </c>
      <c r="G14" s="31"/>
      <c r="H14" s="89">
        <v>44937</v>
      </c>
      <c r="I14" s="104">
        <v>0.32291666666666669</v>
      </c>
      <c r="J14" s="107">
        <v>0.6875</v>
      </c>
      <c r="K14" s="91">
        <v>4.1666666666666664E-2</v>
      </c>
      <c r="L14" s="92">
        <f t="shared" si="23"/>
        <v>0.32291666666666663</v>
      </c>
      <c r="M14" s="93"/>
      <c r="N14" s="89">
        <v>44968</v>
      </c>
      <c r="O14" s="94"/>
      <c r="P14" s="95"/>
      <c r="Q14" s="95"/>
      <c r="R14" s="96"/>
      <c r="S14" s="97"/>
      <c r="T14" s="118">
        <v>44996</v>
      </c>
      <c r="U14" s="119"/>
      <c r="V14" s="120"/>
      <c r="W14" s="120"/>
      <c r="X14" s="121"/>
      <c r="Y14" s="122"/>
      <c r="Z14" s="148">
        <v>45027</v>
      </c>
      <c r="AA14" s="104">
        <v>0.32291666666666669</v>
      </c>
      <c r="AB14" s="105">
        <v>0.5</v>
      </c>
      <c r="AC14" s="150"/>
      <c r="AD14" s="151">
        <f t="shared" si="25"/>
        <v>0.17708333333333331</v>
      </c>
      <c r="AE14" s="152"/>
      <c r="AF14" s="177">
        <v>45057</v>
      </c>
      <c r="AG14" s="104">
        <v>0.32291666666666669</v>
      </c>
      <c r="AH14" s="105">
        <v>0.5</v>
      </c>
      <c r="AI14" s="179"/>
      <c r="AJ14" s="180">
        <f t="shared" si="22"/>
        <v>0.17708333333333331</v>
      </c>
      <c r="AK14" s="181"/>
      <c r="AL14" s="229">
        <v>45088</v>
      </c>
      <c r="AM14" s="234"/>
      <c r="AN14" s="235"/>
      <c r="AO14" s="235"/>
      <c r="AP14" s="236"/>
      <c r="AQ14" s="237"/>
      <c r="AR14" s="254">
        <v>45118</v>
      </c>
      <c r="AS14" s="104">
        <v>0.32291666666666669</v>
      </c>
      <c r="AT14" s="105">
        <v>0.5</v>
      </c>
      <c r="AU14" s="256"/>
      <c r="AV14" s="257">
        <f t="shared" si="26"/>
        <v>0.17708333333333331</v>
      </c>
      <c r="AW14" s="238" t="s">
        <v>98</v>
      </c>
      <c r="AX14" s="254">
        <v>45149</v>
      </c>
      <c r="AY14" s="104">
        <v>0.32291666666666669</v>
      </c>
      <c r="AZ14" s="105">
        <v>0.5</v>
      </c>
      <c r="BA14" s="256"/>
      <c r="BB14" s="257">
        <f t="shared" si="21"/>
        <v>0.17708333333333331</v>
      </c>
      <c r="BC14" s="258"/>
      <c r="BD14" s="278">
        <v>45180</v>
      </c>
      <c r="BE14" s="104">
        <v>0.32291666666666669</v>
      </c>
      <c r="BF14" s="105">
        <v>0.5</v>
      </c>
      <c r="BG14" s="284"/>
      <c r="BH14" s="285">
        <f t="shared" ref="BH14:BH18" si="27">BF14-BE14-BG14</f>
        <v>0.17708333333333331</v>
      </c>
      <c r="BI14" s="286"/>
      <c r="BJ14" s="303">
        <v>45210</v>
      </c>
      <c r="BK14" s="104">
        <v>0.32291666666666669</v>
      </c>
      <c r="BL14" s="105">
        <v>0.71875</v>
      </c>
      <c r="BM14" s="305">
        <v>4.1666666666666664E-2</v>
      </c>
      <c r="BN14" s="306">
        <f t="shared" si="24"/>
        <v>0.35416666666666663</v>
      </c>
      <c r="BO14" s="308"/>
      <c r="BP14" s="303">
        <v>45241</v>
      </c>
      <c r="BQ14" s="309"/>
      <c r="BR14" s="310"/>
      <c r="BS14" s="310"/>
      <c r="BT14" s="311"/>
      <c r="BU14" s="312"/>
      <c r="BV14" s="329">
        <v>45271</v>
      </c>
      <c r="BW14" s="104">
        <v>0.32291666666666669</v>
      </c>
      <c r="BX14" s="105">
        <v>0.5</v>
      </c>
      <c r="BY14" s="335"/>
      <c r="BZ14" s="336">
        <f t="shared" ref="BZ14:BZ18" si="28">BX14-BW14-BY14</f>
        <v>0.17708333333333331</v>
      </c>
      <c r="CA14" s="292" t="s">
        <v>121</v>
      </c>
    </row>
    <row r="15" spans="1:79" s="15" customFormat="1" x14ac:dyDescent="0.25">
      <c r="A15" s="20" t="s">
        <v>13</v>
      </c>
      <c r="B15" s="18">
        <v>110.5</v>
      </c>
      <c r="C15" s="19">
        <v>106.25</v>
      </c>
      <c r="D15" s="19">
        <f t="shared" si="20"/>
        <v>-4.25</v>
      </c>
      <c r="E15" s="68"/>
      <c r="F15" s="47">
        <f t="shared" si="13"/>
        <v>-4.25</v>
      </c>
      <c r="G15" s="31"/>
      <c r="H15" s="89">
        <v>44938</v>
      </c>
      <c r="I15" s="104">
        <v>0.32291666666666669</v>
      </c>
      <c r="J15" s="105">
        <v>0.5</v>
      </c>
      <c r="K15" s="91"/>
      <c r="L15" s="92">
        <f t="shared" si="23"/>
        <v>0.17708333333333331</v>
      </c>
      <c r="M15" s="93"/>
      <c r="N15" s="89">
        <v>44969</v>
      </c>
      <c r="O15" s="94"/>
      <c r="P15" s="95"/>
      <c r="Q15" s="95"/>
      <c r="R15" s="96"/>
      <c r="S15" s="97"/>
      <c r="T15" s="118">
        <v>44997</v>
      </c>
      <c r="U15" s="119"/>
      <c r="V15" s="120"/>
      <c r="W15" s="120"/>
      <c r="X15" s="121"/>
      <c r="Y15" s="122"/>
      <c r="Z15" s="148">
        <v>45028</v>
      </c>
      <c r="AA15" s="104">
        <v>0.32291666666666669</v>
      </c>
      <c r="AB15" s="107">
        <v>0.6875</v>
      </c>
      <c r="AC15" s="150">
        <v>4.1666666666666664E-2</v>
      </c>
      <c r="AD15" s="151">
        <f t="shared" si="25"/>
        <v>0.32291666666666663</v>
      </c>
      <c r="AE15" s="152"/>
      <c r="AF15" s="177">
        <v>45058</v>
      </c>
      <c r="AG15" s="104">
        <v>0.32291666666666669</v>
      </c>
      <c r="AH15" s="105">
        <v>0.5</v>
      </c>
      <c r="AI15" s="179"/>
      <c r="AJ15" s="180">
        <f t="shared" si="22"/>
        <v>0.17708333333333331</v>
      </c>
      <c r="AK15" s="181"/>
      <c r="AL15" s="229">
        <v>45089</v>
      </c>
      <c r="AM15" s="104">
        <v>0.32291666666666669</v>
      </c>
      <c r="AN15" s="107">
        <v>0.51041666666666663</v>
      </c>
      <c r="AO15" s="231"/>
      <c r="AP15" s="232">
        <f t="shared" ref="AP15:AP19" si="29">AN15-AM15-AO15</f>
        <v>0.18749999999999994</v>
      </c>
      <c r="AQ15" s="233"/>
      <c r="AR15" s="254">
        <v>45119</v>
      </c>
      <c r="AS15" s="104">
        <v>0.32291666666666669</v>
      </c>
      <c r="AT15" s="105">
        <v>0.71875</v>
      </c>
      <c r="AU15" s="256">
        <v>4.1666666666666664E-2</v>
      </c>
      <c r="AV15" s="257">
        <f t="shared" si="26"/>
        <v>0.35416666666666663</v>
      </c>
      <c r="AW15" s="238" t="s">
        <v>98</v>
      </c>
      <c r="AX15" s="254">
        <v>45150</v>
      </c>
      <c r="AY15" s="259"/>
      <c r="AZ15" s="260"/>
      <c r="BA15" s="260"/>
      <c r="BB15" s="261"/>
      <c r="BC15" s="262"/>
      <c r="BD15" s="278">
        <v>45181</v>
      </c>
      <c r="BE15" s="104">
        <v>0.32291666666666669</v>
      </c>
      <c r="BF15" s="107">
        <v>0.51041666666666663</v>
      </c>
      <c r="BG15" s="284"/>
      <c r="BH15" s="285">
        <f t="shared" si="27"/>
        <v>0.18749999999999994</v>
      </c>
      <c r="BI15" s="286"/>
      <c r="BJ15" s="303">
        <v>45211</v>
      </c>
      <c r="BK15" s="104">
        <v>0.32291666666666669</v>
      </c>
      <c r="BL15" s="105">
        <v>0.5</v>
      </c>
      <c r="BM15" s="305"/>
      <c r="BN15" s="306">
        <f t="shared" si="24"/>
        <v>0.17708333333333331</v>
      </c>
      <c r="BO15" s="308" t="s">
        <v>128</v>
      </c>
      <c r="BP15" s="303">
        <v>45242</v>
      </c>
      <c r="BQ15" s="309"/>
      <c r="BR15" s="310"/>
      <c r="BS15" s="310"/>
      <c r="BT15" s="311"/>
      <c r="BU15" s="312"/>
      <c r="BV15" s="329">
        <v>45272</v>
      </c>
      <c r="BW15" s="104">
        <v>0.32291666666666669</v>
      </c>
      <c r="BX15" s="105">
        <v>0.5</v>
      </c>
      <c r="BY15" s="335"/>
      <c r="BZ15" s="336">
        <f t="shared" si="28"/>
        <v>0.17708333333333331</v>
      </c>
      <c r="CA15" s="292" t="s">
        <v>121</v>
      </c>
    </row>
    <row r="16" spans="1:79" s="15" customFormat="1" x14ac:dyDescent="0.25">
      <c r="A16" s="20" t="s">
        <v>14</v>
      </c>
      <c r="B16" s="18">
        <v>114.75</v>
      </c>
      <c r="C16" s="18">
        <v>114.75</v>
      </c>
      <c r="D16" s="19">
        <f t="shared" si="20"/>
        <v>0</v>
      </c>
      <c r="E16" s="68"/>
      <c r="F16" s="47">
        <f t="shared" si="13"/>
        <v>0</v>
      </c>
      <c r="G16" s="31"/>
      <c r="H16" s="89">
        <v>44939</v>
      </c>
      <c r="I16" s="104">
        <v>0.32291666666666669</v>
      </c>
      <c r="J16" s="105">
        <v>0.5</v>
      </c>
      <c r="K16" s="91"/>
      <c r="L16" s="92">
        <f t="shared" si="23"/>
        <v>0.17708333333333331</v>
      </c>
      <c r="M16" s="93"/>
      <c r="N16" s="89">
        <v>44970</v>
      </c>
      <c r="O16" s="104">
        <v>0.32291666666666669</v>
      </c>
      <c r="P16" s="105">
        <v>0.5</v>
      </c>
      <c r="Q16" s="91"/>
      <c r="R16" s="92">
        <f t="shared" ref="R16:R20" si="30">P16-O16-Q16</f>
        <v>0.17708333333333331</v>
      </c>
      <c r="S16" s="93"/>
      <c r="T16" s="118">
        <v>44998</v>
      </c>
      <c r="U16" s="104">
        <v>0.32291666666666669</v>
      </c>
      <c r="V16" s="107">
        <v>0.51388888888888895</v>
      </c>
      <c r="W16" s="124"/>
      <c r="X16" s="125">
        <f t="shared" ref="X16:X20" si="31">V16-U16-W16</f>
        <v>0.19097222222222227</v>
      </c>
      <c r="Y16" s="127"/>
      <c r="Z16" s="148">
        <v>45029</v>
      </c>
      <c r="AA16" s="104">
        <v>0.32291666666666669</v>
      </c>
      <c r="AB16" s="105">
        <v>0.5</v>
      </c>
      <c r="AC16" s="150"/>
      <c r="AD16" s="151">
        <f t="shared" si="25"/>
        <v>0.17708333333333331</v>
      </c>
      <c r="AE16" s="152"/>
      <c r="AF16" s="177">
        <v>45059</v>
      </c>
      <c r="AG16" s="182"/>
      <c r="AH16" s="183"/>
      <c r="AI16" s="183"/>
      <c r="AJ16" s="184"/>
      <c r="AK16" s="185"/>
      <c r="AL16" s="229">
        <v>45090</v>
      </c>
      <c r="AM16" s="104">
        <v>0.32291666666666669</v>
      </c>
      <c r="AN16" s="105">
        <v>0.5</v>
      </c>
      <c r="AO16" s="231"/>
      <c r="AP16" s="232">
        <f t="shared" si="29"/>
        <v>0.17708333333333331</v>
      </c>
      <c r="AQ16" s="233"/>
      <c r="AR16" s="254">
        <v>45120</v>
      </c>
      <c r="AS16" s="104">
        <v>0.32291666666666669</v>
      </c>
      <c r="AT16" s="105">
        <v>0.5</v>
      </c>
      <c r="AU16" s="256"/>
      <c r="AV16" s="257">
        <f t="shared" si="26"/>
        <v>0.17708333333333331</v>
      </c>
      <c r="AW16" s="238" t="s">
        <v>98</v>
      </c>
      <c r="AX16" s="254">
        <v>45151</v>
      </c>
      <c r="AY16" s="259"/>
      <c r="AZ16" s="260"/>
      <c r="BA16" s="260"/>
      <c r="BB16" s="261"/>
      <c r="BC16" s="262"/>
      <c r="BD16" s="278">
        <v>45182</v>
      </c>
      <c r="BE16" s="104">
        <v>0.32291666666666669</v>
      </c>
      <c r="BF16" s="107">
        <v>0.6875</v>
      </c>
      <c r="BG16" s="284">
        <v>4.1666666666666664E-2</v>
      </c>
      <c r="BH16" s="285">
        <f t="shared" si="27"/>
        <v>0.32291666666666663</v>
      </c>
      <c r="BI16" s="286"/>
      <c r="BJ16" s="303">
        <v>45212</v>
      </c>
      <c r="BK16" s="104">
        <v>0.32291666666666669</v>
      </c>
      <c r="BL16" s="105">
        <v>0.5</v>
      </c>
      <c r="BM16" s="305"/>
      <c r="BN16" s="306">
        <f t="shared" si="24"/>
        <v>0.17708333333333331</v>
      </c>
      <c r="BO16" s="308"/>
      <c r="BP16" s="303">
        <v>45243</v>
      </c>
      <c r="BQ16" s="104">
        <v>0.32291666666666669</v>
      </c>
      <c r="BR16" s="105">
        <v>0.5</v>
      </c>
      <c r="BS16" s="305"/>
      <c r="BT16" s="306">
        <f t="shared" ref="BT16:BT20" si="32">BR16-BQ16-BS16</f>
        <v>0.17708333333333331</v>
      </c>
      <c r="BU16" s="292" t="s">
        <v>121</v>
      </c>
      <c r="BV16" s="329">
        <v>45273</v>
      </c>
      <c r="BW16" s="104">
        <v>0.32291666666666669</v>
      </c>
      <c r="BX16" s="105">
        <v>0.71875</v>
      </c>
      <c r="BY16" s="335">
        <v>4.1666666666666664E-2</v>
      </c>
      <c r="BZ16" s="336">
        <f t="shared" si="28"/>
        <v>0.35416666666666663</v>
      </c>
      <c r="CA16" s="292" t="s">
        <v>121</v>
      </c>
    </row>
    <row r="17" spans="1:79" s="15" customFormat="1" ht="15.75" thickBot="1" x14ac:dyDescent="0.3">
      <c r="A17" s="22" t="s">
        <v>15</v>
      </c>
      <c r="B17" s="18">
        <v>102</v>
      </c>
      <c r="C17" s="18">
        <v>102</v>
      </c>
      <c r="D17" s="19">
        <f t="shared" si="20"/>
        <v>0</v>
      </c>
      <c r="E17" s="68"/>
      <c r="F17" s="47">
        <f t="shared" si="13"/>
        <v>0</v>
      </c>
      <c r="G17" s="31"/>
      <c r="H17" s="89">
        <v>44940</v>
      </c>
      <c r="I17" s="94"/>
      <c r="J17" s="95"/>
      <c r="K17" s="95"/>
      <c r="L17" s="96"/>
      <c r="M17" s="97"/>
      <c r="N17" s="89">
        <v>44971</v>
      </c>
      <c r="O17" s="104">
        <v>0.32291666666666669</v>
      </c>
      <c r="P17" s="105">
        <v>0.5</v>
      </c>
      <c r="Q17" s="91"/>
      <c r="R17" s="92">
        <f t="shared" si="30"/>
        <v>0.17708333333333331</v>
      </c>
      <c r="S17" s="93"/>
      <c r="T17" s="118">
        <v>44999</v>
      </c>
      <c r="U17" s="104">
        <v>0.32291666666666669</v>
      </c>
      <c r="V17" s="105">
        <v>0.5</v>
      </c>
      <c r="W17" s="124"/>
      <c r="X17" s="125">
        <f t="shared" si="31"/>
        <v>0.17708333333333331</v>
      </c>
      <c r="Y17" s="127"/>
      <c r="Z17" s="148">
        <v>45030</v>
      </c>
      <c r="AA17" s="104">
        <v>0.32291666666666669</v>
      </c>
      <c r="AB17" s="105">
        <v>0.5</v>
      </c>
      <c r="AC17" s="150"/>
      <c r="AD17" s="151">
        <f t="shared" si="25"/>
        <v>0.17708333333333331</v>
      </c>
      <c r="AE17" s="152"/>
      <c r="AF17" s="177">
        <v>45060</v>
      </c>
      <c r="AG17" s="182"/>
      <c r="AH17" s="183"/>
      <c r="AI17" s="183"/>
      <c r="AJ17" s="184"/>
      <c r="AK17" s="185"/>
      <c r="AL17" s="229">
        <v>45091</v>
      </c>
      <c r="AM17" s="104">
        <v>0.32291666666666669</v>
      </c>
      <c r="AN17" s="107">
        <v>0.6875</v>
      </c>
      <c r="AO17" s="231">
        <v>4.1666666666666664E-2</v>
      </c>
      <c r="AP17" s="232">
        <f t="shared" si="29"/>
        <v>0.32291666666666663</v>
      </c>
      <c r="AQ17" s="233"/>
      <c r="AR17" s="254">
        <v>45121</v>
      </c>
      <c r="AS17" s="104">
        <v>0.32291666666666669</v>
      </c>
      <c r="AT17" s="105">
        <v>0.5</v>
      </c>
      <c r="AU17" s="256"/>
      <c r="AV17" s="257">
        <f t="shared" si="26"/>
        <v>0.17708333333333331</v>
      </c>
      <c r="AW17" s="238" t="s">
        <v>98</v>
      </c>
      <c r="AX17" s="254">
        <v>45152</v>
      </c>
      <c r="AY17" s="104">
        <v>0.32291666666666669</v>
      </c>
      <c r="AZ17" s="105">
        <v>0.5</v>
      </c>
      <c r="BA17" s="256"/>
      <c r="BB17" s="257">
        <f t="shared" ref="BB17:BB21" si="33">AZ17-AY17-BA17</f>
        <v>0.17708333333333331</v>
      </c>
      <c r="BC17" s="258"/>
      <c r="BD17" s="278">
        <v>45183</v>
      </c>
      <c r="BE17" s="104">
        <v>0.32291666666666669</v>
      </c>
      <c r="BF17" s="105">
        <v>0.5</v>
      </c>
      <c r="BG17" s="284"/>
      <c r="BH17" s="285">
        <f t="shared" si="27"/>
        <v>0.17708333333333331</v>
      </c>
      <c r="BI17" s="286"/>
      <c r="BJ17" s="303">
        <v>45213</v>
      </c>
      <c r="BK17" s="309"/>
      <c r="BL17" s="310"/>
      <c r="BM17" s="310"/>
      <c r="BN17" s="311"/>
      <c r="BO17" s="312"/>
      <c r="BP17" s="303">
        <v>45244</v>
      </c>
      <c r="BQ17" s="104">
        <v>0.32291666666666669</v>
      </c>
      <c r="BR17" s="105">
        <v>0.5</v>
      </c>
      <c r="BS17" s="305"/>
      <c r="BT17" s="306">
        <f t="shared" si="32"/>
        <v>0.17708333333333331</v>
      </c>
      <c r="BU17" s="292" t="s">
        <v>121</v>
      </c>
      <c r="BV17" s="329">
        <v>45274</v>
      </c>
      <c r="BW17" s="104">
        <v>0.32291666666666669</v>
      </c>
      <c r="BX17" s="105">
        <v>0.5</v>
      </c>
      <c r="BY17" s="335"/>
      <c r="BZ17" s="336">
        <f t="shared" si="28"/>
        <v>0.17708333333333331</v>
      </c>
      <c r="CA17" s="292" t="s">
        <v>121</v>
      </c>
    </row>
    <row r="18" spans="1:79" s="15" customFormat="1" x14ac:dyDescent="0.25">
      <c r="A18" s="2"/>
      <c r="B18" s="2"/>
      <c r="C18" s="2"/>
      <c r="D18" s="2"/>
      <c r="E18" s="68"/>
      <c r="F18" s="3"/>
      <c r="G18" s="31"/>
      <c r="H18" s="89">
        <v>44941</v>
      </c>
      <c r="I18" s="94"/>
      <c r="J18" s="95"/>
      <c r="K18" s="95"/>
      <c r="L18" s="96"/>
      <c r="M18" s="97"/>
      <c r="N18" s="89">
        <v>44972</v>
      </c>
      <c r="O18" s="104">
        <v>0.32291666666666669</v>
      </c>
      <c r="P18" s="107">
        <v>0.6875</v>
      </c>
      <c r="Q18" s="91">
        <v>4.1666666666666664E-2</v>
      </c>
      <c r="R18" s="92">
        <f t="shared" si="30"/>
        <v>0.32291666666666663</v>
      </c>
      <c r="S18" s="93"/>
      <c r="T18" s="118">
        <v>45000</v>
      </c>
      <c r="U18" s="104">
        <v>0.32291666666666669</v>
      </c>
      <c r="V18" s="107">
        <v>0.69791666666666663</v>
      </c>
      <c r="W18" s="124">
        <v>4.1666666666666664E-2</v>
      </c>
      <c r="X18" s="125">
        <f t="shared" si="31"/>
        <v>0.33333333333333326</v>
      </c>
      <c r="Y18" s="127"/>
      <c r="Z18" s="148">
        <v>45031</v>
      </c>
      <c r="AA18" s="153"/>
      <c r="AB18" s="154"/>
      <c r="AC18" s="154"/>
      <c r="AD18" s="155"/>
      <c r="AE18" s="156"/>
      <c r="AF18" s="177">
        <v>45061</v>
      </c>
      <c r="AG18" s="104">
        <v>0.32291666666666669</v>
      </c>
      <c r="AH18" s="105">
        <v>0.5</v>
      </c>
      <c r="AI18" s="179"/>
      <c r="AJ18" s="180">
        <f t="shared" ref="AJ18:AJ22" si="34">AH18-AG18-AI18</f>
        <v>0.17708333333333331</v>
      </c>
      <c r="AK18" s="126" t="s">
        <v>49</v>
      </c>
      <c r="AL18" s="229">
        <v>45092</v>
      </c>
      <c r="AM18" s="104">
        <v>0.32291666666666669</v>
      </c>
      <c r="AN18" s="105">
        <v>0.5</v>
      </c>
      <c r="AO18" s="231"/>
      <c r="AP18" s="232">
        <f t="shared" si="29"/>
        <v>0.17708333333333331</v>
      </c>
      <c r="AQ18" s="233"/>
      <c r="AR18" s="254">
        <v>45122</v>
      </c>
      <c r="AS18" s="259"/>
      <c r="AT18" s="260"/>
      <c r="AU18" s="260"/>
      <c r="AV18" s="261"/>
      <c r="AW18" s="262"/>
      <c r="AX18" s="254">
        <v>45153</v>
      </c>
      <c r="AY18" s="104">
        <v>0.32291666666666669</v>
      </c>
      <c r="AZ18" s="105">
        <v>0.5</v>
      </c>
      <c r="BA18" s="256"/>
      <c r="BB18" s="257">
        <f t="shared" si="33"/>
        <v>0.17708333333333331</v>
      </c>
      <c r="BC18" s="258"/>
      <c r="BD18" s="278">
        <v>45184</v>
      </c>
      <c r="BE18" s="107">
        <v>0.3125</v>
      </c>
      <c r="BF18" s="107">
        <v>0.4548611111111111</v>
      </c>
      <c r="BG18" s="284"/>
      <c r="BH18" s="285">
        <f t="shared" si="27"/>
        <v>0.1423611111111111</v>
      </c>
      <c r="BI18" s="286"/>
      <c r="BJ18" s="303">
        <v>45214</v>
      </c>
      <c r="BK18" s="309"/>
      <c r="BL18" s="310"/>
      <c r="BM18" s="310"/>
      <c r="BN18" s="311"/>
      <c r="BO18" s="312"/>
      <c r="BP18" s="303">
        <v>45245</v>
      </c>
      <c r="BQ18" s="104">
        <v>0.32291666666666669</v>
      </c>
      <c r="BR18" s="105">
        <v>0.71875</v>
      </c>
      <c r="BS18" s="305">
        <v>4.1666666666666664E-2</v>
      </c>
      <c r="BT18" s="306">
        <f t="shared" si="32"/>
        <v>0.35416666666666663</v>
      </c>
      <c r="BU18" s="292" t="s">
        <v>121</v>
      </c>
      <c r="BV18" s="329">
        <v>45275</v>
      </c>
      <c r="BW18" s="104">
        <v>0.32291666666666669</v>
      </c>
      <c r="BX18" s="105">
        <v>0.5</v>
      </c>
      <c r="BY18" s="335"/>
      <c r="BZ18" s="336">
        <f t="shared" si="28"/>
        <v>0.17708333333333331</v>
      </c>
      <c r="CA18" s="292" t="s">
        <v>121</v>
      </c>
    </row>
    <row r="19" spans="1:79" s="15" customFormat="1" x14ac:dyDescent="0.25">
      <c r="A19" s="3" t="s">
        <v>16</v>
      </c>
      <c r="B19" s="2"/>
      <c r="C19" s="2"/>
      <c r="D19" s="4">
        <f>SUM(D4:D17)</f>
        <v>-16.899999999999999</v>
      </c>
      <c r="E19" s="68"/>
      <c r="F19" s="49">
        <f>SUM(F4:F17)</f>
        <v>-17</v>
      </c>
      <c r="G19" s="31"/>
      <c r="H19" s="89">
        <v>44942</v>
      </c>
      <c r="I19" s="104">
        <v>0.32291666666666669</v>
      </c>
      <c r="J19" s="107">
        <v>0.51041666666666663</v>
      </c>
      <c r="K19" s="91"/>
      <c r="L19" s="92">
        <f t="shared" ref="L19:L23" si="35">J19-I19-K19</f>
        <v>0.18749999999999994</v>
      </c>
      <c r="M19" s="93"/>
      <c r="N19" s="89">
        <v>44973</v>
      </c>
      <c r="O19" s="104">
        <v>0.32291666666666669</v>
      </c>
      <c r="P19" s="105">
        <v>0.5</v>
      </c>
      <c r="Q19" s="91"/>
      <c r="R19" s="92">
        <f t="shared" si="30"/>
        <v>0.17708333333333331</v>
      </c>
      <c r="S19" s="93"/>
      <c r="T19" s="118">
        <v>45001</v>
      </c>
      <c r="U19" s="104">
        <v>0.32291666666666669</v>
      </c>
      <c r="V19" s="105">
        <v>0.5</v>
      </c>
      <c r="W19" s="124"/>
      <c r="X19" s="125">
        <f t="shared" si="31"/>
        <v>0.17708333333333331</v>
      </c>
      <c r="Y19" s="127"/>
      <c r="Z19" s="148">
        <v>45032</v>
      </c>
      <c r="AA19" s="153"/>
      <c r="AB19" s="154"/>
      <c r="AC19" s="154"/>
      <c r="AD19" s="155"/>
      <c r="AE19" s="156"/>
      <c r="AF19" s="177">
        <v>45062</v>
      </c>
      <c r="AG19" s="104">
        <v>0.32291666666666669</v>
      </c>
      <c r="AH19" s="105">
        <v>0.5</v>
      </c>
      <c r="AI19" s="179"/>
      <c r="AJ19" s="180">
        <f t="shared" si="34"/>
        <v>0.17708333333333331</v>
      </c>
      <c r="AK19" s="126" t="s">
        <v>49</v>
      </c>
      <c r="AL19" s="229">
        <v>45093</v>
      </c>
      <c r="AM19" s="104">
        <v>0.32291666666666669</v>
      </c>
      <c r="AN19" s="105">
        <v>0.5</v>
      </c>
      <c r="AO19" s="231"/>
      <c r="AP19" s="232">
        <f t="shared" si="29"/>
        <v>0.17708333333333331</v>
      </c>
      <c r="AQ19" s="233"/>
      <c r="AR19" s="254">
        <v>45123</v>
      </c>
      <c r="AS19" s="259"/>
      <c r="AT19" s="260"/>
      <c r="AU19" s="260"/>
      <c r="AV19" s="261"/>
      <c r="AW19" s="262"/>
      <c r="AX19" s="254">
        <v>45154</v>
      </c>
      <c r="AY19" s="104">
        <v>0.32291666666666669</v>
      </c>
      <c r="AZ19" s="107">
        <v>0.6875</v>
      </c>
      <c r="BA19" s="256">
        <v>4.1666666666666664E-2</v>
      </c>
      <c r="BB19" s="257">
        <f t="shared" si="33"/>
        <v>0.32291666666666663</v>
      </c>
      <c r="BC19" s="258"/>
      <c r="BD19" s="278">
        <v>45185</v>
      </c>
      <c r="BE19" s="279"/>
      <c r="BF19" s="280"/>
      <c r="BG19" s="280"/>
      <c r="BH19" s="281"/>
      <c r="BI19" s="282"/>
      <c r="BJ19" s="303">
        <v>45215</v>
      </c>
      <c r="BK19" s="104">
        <v>0.32291666666666669</v>
      </c>
      <c r="BL19" s="105">
        <v>0.5</v>
      </c>
      <c r="BM19" s="305"/>
      <c r="BN19" s="306">
        <f t="shared" ref="BN19:BN23" si="36">BL19-BK19-BM19</f>
        <v>0.17708333333333331</v>
      </c>
      <c r="BO19" s="308" t="s">
        <v>128</v>
      </c>
      <c r="BP19" s="303">
        <v>45246</v>
      </c>
      <c r="BQ19" s="104">
        <v>0.32291666666666669</v>
      </c>
      <c r="BR19" s="105">
        <v>0.5</v>
      </c>
      <c r="BS19" s="305"/>
      <c r="BT19" s="306">
        <f t="shared" si="32"/>
        <v>0.17708333333333331</v>
      </c>
      <c r="BU19" s="292" t="s">
        <v>121</v>
      </c>
      <c r="BV19" s="329">
        <v>45276</v>
      </c>
      <c r="BW19" s="330"/>
      <c r="BX19" s="331"/>
      <c r="BY19" s="331"/>
      <c r="BZ19" s="332"/>
      <c r="CA19" s="333"/>
    </row>
    <row r="20" spans="1:79" s="15" customFormat="1" x14ac:dyDescent="0.25">
      <c r="A20" s="2"/>
      <c r="B20" s="2"/>
      <c r="C20" s="2"/>
      <c r="D20" s="2"/>
      <c r="E20" s="68"/>
      <c r="F20" s="3"/>
      <c r="G20" s="31"/>
      <c r="H20" s="89">
        <v>44943</v>
      </c>
      <c r="I20" s="104">
        <v>0.32291666666666669</v>
      </c>
      <c r="J20" s="107">
        <v>0.51041666666666663</v>
      </c>
      <c r="K20" s="91"/>
      <c r="L20" s="92">
        <f t="shared" si="35"/>
        <v>0.18749999999999994</v>
      </c>
      <c r="M20" s="93"/>
      <c r="N20" s="89">
        <v>44974</v>
      </c>
      <c r="O20" s="104">
        <v>0.32291666666666669</v>
      </c>
      <c r="P20" s="107">
        <v>0.53125</v>
      </c>
      <c r="Q20" s="91"/>
      <c r="R20" s="92">
        <f t="shared" si="30"/>
        <v>0.20833333333333331</v>
      </c>
      <c r="S20" s="93"/>
      <c r="T20" s="118">
        <v>45002</v>
      </c>
      <c r="U20" s="104">
        <v>0.32291666666666669</v>
      </c>
      <c r="V20" s="107">
        <v>0.53472222222222221</v>
      </c>
      <c r="W20" s="124"/>
      <c r="X20" s="125">
        <f t="shared" si="31"/>
        <v>0.21180555555555552</v>
      </c>
      <c r="Y20" s="127"/>
      <c r="Z20" s="148">
        <v>45033</v>
      </c>
      <c r="AA20" s="104">
        <v>0.32291666666666669</v>
      </c>
      <c r="AB20" s="107">
        <v>0.51041666666666663</v>
      </c>
      <c r="AC20" s="150"/>
      <c r="AD20" s="151">
        <f t="shared" ref="AD20:AD24" si="37">AB20-AA20-AC20</f>
        <v>0.18749999999999994</v>
      </c>
      <c r="AE20" s="152"/>
      <c r="AF20" s="177">
        <v>45063</v>
      </c>
      <c r="AG20" s="104">
        <v>0.32291666666666669</v>
      </c>
      <c r="AH20" s="218">
        <v>0.71875</v>
      </c>
      <c r="AI20" s="179">
        <v>4.1666666666666664E-2</v>
      </c>
      <c r="AJ20" s="180">
        <f t="shared" si="34"/>
        <v>0.35416666666666663</v>
      </c>
      <c r="AK20" s="126" t="s">
        <v>49</v>
      </c>
      <c r="AL20" s="229">
        <v>45094</v>
      </c>
      <c r="AM20" s="234"/>
      <c r="AN20" s="235"/>
      <c r="AO20" s="235"/>
      <c r="AP20" s="236"/>
      <c r="AQ20" s="237"/>
      <c r="AR20" s="254">
        <v>45124</v>
      </c>
      <c r="AS20" s="104">
        <v>0.32291666666666669</v>
      </c>
      <c r="AT20" s="105">
        <v>0.5</v>
      </c>
      <c r="AU20" s="256"/>
      <c r="AV20" s="257">
        <f t="shared" ref="AV20:AV24" si="38">AT20-AS20-AU20</f>
        <v>0.17708333333333331</v>
      </c>
      <c r="AW20" s="258"/>
      <c r="AX20" s="254">
        <v>45155</v>
      </c>
      <c r="AY20" s="107">
        <v>0.42708333333333331</v>
      </c>
      <c r="AZ20" s="107">
        <v>0.65625</v>
      </c>
      <c r="BA20" s="106">
        <v>3.125E-2</v>
      </c>
      <c r="BB20" s="257">
        <f t="shared" si="33"/>
        <v>0.19791666666666669</v>
      </c>
      <c r="BC20" s="258"/>
      <c r="BD20" s="278">
        <v>45186</v>
      </c>
      <c r="BE20" s="279"/>
      <c r="BF20" s="280"/>
      <c r="BG20" s="280"/>
      <c r="BH20" s="281"/>
      <c r="BI20" s="282"/>
      <c r="BJ20" s="303">
        <v>45216</v>
      </c>
      <c r="BK20" s="104">
        <v>0.32291666666666669</v>
      </c>
      <c r="BL20" s="105">
        <v>0.5</v>
      </c>
      <c r="BM20" s="305"/>
      <c r="BN20" s="306">
        <f t="shared" si="36"/>
        <v>0.17708333333333331</v>
      </c>
      <c r="BO20" s="308" t="s">
        <v>128</v>
      </c>
      <c r="BP20" s="303">
        <v>45247</v>
      </c>
      <c r="BQ20" s="104">
        <v>0.32291666666666669</v>
      </c>
      <c r="BR20" s="105">
        <v>0.5</v>
      </c>
      <c r="BS20" s="305"/>
      <c r="BT20" s="306">
        <f t="shared" si="32"/>
        <v>0.17708333333333331</v>
      </c>
      <c r="BU20" s="292" t="s">
        <v>121</v>
      </c>
      <c r="BV20" s="329">
        <v>45277</v>
      </c>
      <c r="BW20" s="330"/>
      <c r="BX20" s="331"/>
      <c r="BY20" s="331"/>
      <c r="BZ20" s="332"/>
      <c r="CA20" s="333"/>
    </row>
    <row r="21" spans="1:79" s="15" customFormat="1" x14ac:dyDescent="0.25">
      <c r="A21" s="3" t="s">
        <v>24</v>
      </c>
      <c r="B21" s="2"/>
      <c r="C21" s="2"/>
      <c r="D21" s="2"/>
      <c r="E21" s="69"/>
      <c r="F21" s="3"/>
      <c r="G21" s="31"/>
      <c r="H21" s="89">
        <v>44944</v>
      </c>
      <c r="I21" s="104">
        <v>0.32291666666666669</v>
      </c>
      <c r="J21" s="107">
        <v>0.69791666666666663</v>
      </c>
      <c r="K21" s="91">
        <v>4.1666666666666664E-2</v>
      </c>
      <c r="L21" s="92">
        <f t="shared" si="35"/>
        <v>0.33333333333333326</v>
      </c>
      <c r="M21" s="93"/>
      <c r="N21" s="89">
        <v>44975</v>
      </c>
      <c r="O21" s="94"/>
      <c r="P21" s="95"/>
      <c r="Q21" s="95"/>
      <c r="R21" s="96"/>
      <c r="S21" s="97"/>
      <c r="T21" s="118">
        <v>45003</v>
      </c>
      <c r="U21" s="119"/>
      <c r="V21" s="120"/>
      <c r="W21" s="120"/>
      <c r="X21" s="121"/>
      <c r="Y21" s="122"/>
      <c r="Z21" s="148">
        <v>45034</v>
      </c>
      <c r="AA21" s="104">
        <v>0.32291666666666669</v>
      </c>
      <c r="AB21" s="105">
        <v>0.5</v>
      </c>
      <c r="AC21" s="150"/>
      <c r="AD21" s="151">
        <f t="shared" si="37"/>
        <v>0.17708333333333331</v>
      </c>
      <c r="AE21" s="152"/>
      <c r="AF21" s="177">
        <v>45064</v>
      </c>
      <c r="AG21" s="104"/>
      <c r="AH21" s="105"/>
      <c r="AI21" s="179"/>
      <c r="AJ21" s="180"/>
      <c r="AK21" s="126" t="s">
        <v>54</v>
      </c>
      <c r="AL21" s="229">
        <v>45095</v>
      </c>
      <c r="AM21" s="234"/>
      <c r="AN21" s="235"/>
      <c r="AO21" s="235"/>
      <c r="AP21" s="236"/>
      <c r="AQ21" s="237"/>
      <c r="AR21" s="254">
        <v>45125</v>
      </c>
      <c r="AS21" s="104">
        <v>0.32291666666666669</v>
      </c>
      <c r="AT21" s="105">
        <v>0.5</v>
      </c>
      <c r="AU21" s="256"/>
      <c r="AV21" s="257">
        <f t="shared" si="38"/>
        <v>0.17708333333333331</v>
      </c>
      <c r="AW21" s="258"/>
      <c r="AX21" s="254">
        <v>45156</v>
      </c>
      <c r="AY21" s="104">
        <v>0.32291666666666669</v>
      </c>
      <c r="AZ21" s="107">
        <v>0.52083333333333337</v>
      </c>
      <c r="BA21" s="256"/>
      <c r="BB21" s="257">
        <f t="shared" si="33"/>
        <v>0.19791666666666669</v>
      </c>
      <c r="BC21" s="258"/>
      <c r="BD21" s="278">
        <v>45187</v>
      </c>
      <c r="BE21" s="104"/>
      <c r="BF21" s="105"/>
      <c r="BG21" s="284"/>
      <c r="BH21" s="285"/>
      <c r="BI21" s="238" t="s">
        <v>54</v>
      </c>
      <c r="BJ21" s="303">
        <v>45217</v>
      </c>
      <c r="BK21" s="104">
        <v>0.32291666666666669</v>
      </c>
      <c r="BL21" s="105">
        <v>0.71875</v>
      </c>
      <c r="BM21" s="305">
        <v>4.1666666666666664E-2</v>
      </c>
      <c r="BN21" s="306">
        <f t="shared" si="36"/>
        <v>0.35416666666666663</v>
      </c>
      <c r="BO21" s="308"/>
      <c r="BP21" s="303">
        <v>45248</v>
      </c>
      <c r="BQ21" s="309"/>
      <c r="BR21" s="310"/>
      <c r="BS21" s="310"/>
      <c r="BT21" s="311"/>
      <c r="BU21" s="312"/>
      <c r="BV21" s="329">
        <v>45278</v>
      </c>
      <c r="BW21" s="104">
        <v>0.32291666666666669</v>
      </c>
      <c r="BX21" s="105">
        <v>0.5</v>
      </c>
      <c r="BY21" s="335"/>
      <c r="BZ21" s="336">
        <f t="shared" ref="BZ21:BZ25" si="39">BX21-BW21-BY21</f>
        <v>0.17708333333333331</v>
      </c>
      <c r="CA21" s="292" t="s">
        <v>121</v>
      </c>
    </row>
    <row r="22" spans="1:79" s="15" customFormat="1" x14ac:dyDescent="0.25">
      <c r="A22" s="7"/>
      <c r="B22" s="41"/>
      <c r="D22" s="23"/>
      <c r="E22" s="68"/>
      <c r="F22" s="48"/>
      <c r="G22" s="31"/>
      <c r="H22" s="89">
        <v>44945</v>
      </c>
      <c r="I22" s="104">
        <v>0.32291666666666669</v>
      </c>
      <c r="J22" s="105">
        <v>0.5</v>
      </c>
      <c r="K22" s="91"/>
      <c r="L22" s="92">
        <f t="shared" si="35"/>
        <v>0.17708333333333331</v>
      </c>
      <c r="M22" s="93"/>
      <c r="N22" s="89">
        <v>44976</v>
      </c>
      <c r="O22" s="94"/>
      <c r="P22" s="95"/>
      <c r="Q22" s="95"/>
      <c r="R22" s="96"/>
      <c r="S22" s="97"/>
      <c r="T22" s="118">
        <v>45004</v>
      </c>
      <c r="U22" s="119"/>
      <c r="V22" s="120"/>
      <c r="W22" s="120"/>
      <c r="X22" s="121"/>
      <c r="Y22" s="122"/>
      <c r="Z22" s="148">
        <v>45035</v>
      </c>
      <c r="AA22" s="104">
        <v>0.32291666666666669</v>
      </c>
      <c r="AB22" s="107">
        <v>0.6875</v>
      </c>
      <c r="AC22" s="150">
        <v>4.1666666666666664E-2</v>
      </c>
      <c r="AD22" s="151">
        <f t="shared" si="37"/>
        <v>0.32291666666666663</v>
      </c>
      <c r="AE22" s="152"/>
      <c r="AF22" s="177">
        <v>45065</v>
      </c>
      <c r="AG22" s="104">
        <v>0.32291666666666669</v>
      </c>
      <c r="AH22" s="105">
        <v>0.5</v>
      </c>
      <c r="AI22" s="179"/>
      <c r="AJ22" s="180">
        <f t="shared" si="34"/>
        <v>0.17708333333333331</v>
      </c>
      <c r="AK22" s="126" t="s">
        <v>49</v>
      </c>
      <c r="AL22" s="229">
        <v>45096</v>
      </c>
      <c r="AM22" s="104">
        <v>0.32291666666666669</v>
      </c>
      <c r="AN22" s="105">
        <v>0.5</v>
      </c>
      <c r="AO22" s="231"/>
      <c r="AP22" s="232">
        <f t="shared" ref="AP22:AP26" si="40">AN22-AM22-AO22</f>
        <v>0.17708333333333331</v>
      </c>
      <c r="AQ22" s="233"/>
      <c r="AR22" s="254">
        <v>45126</v>
      </c>
      <c r="AS22" s="104">
        <v>0.32291666666666669</v>
      </c>
      <c r="AT22" s="107">
        <v>0.69791666666666663</v>
      </c>
      <c r="AU22" s="256">
        <v>4.1666666666666664E-2</v>
      </c>
      <c r="AV22" s="257">
        <f t="shared" si="38"/>
        <v>0.33333333333333326</v>
      </c>
      <c r="AW22" s="258"/>
      <c r="AX22" s="254">
        <v>45157</v>
      </c>
      <c r="AY22" s="259"/>
      <c r="AZ22" s="260"/>
      <c r="BA22" s="260"/>
      <c r="BB22" s="261"/>
      <c r="BC22" s="262"/>
      <c r="BD22" s="278">
        <v>45188</v>
      </c>
      <c r="BE22" s="104">
        <v>0.32291666666666669</v>
      </c>
      <c r="BF22" s="105">
        <v>0.5</v>
      </c>
      <c r="BG22" s="284"/>
      <c r="BH22" s="285">
        <f t="shared" ref="BH22:BH25" si="41">BF22-BE22-BG22</f>
        <v>0.17708333333333331</v>
      </c>
      <c r="BI22" s="292" t="s">
        <v>121</v>
      </c>
      <c r="BJ22" s="303">
        <v>45218</v>
      </c>
      <c r="BK22" s="104">
        <v>0.32291666666666669</v>
      </c>
      <c r="BL22" s="105">
        <v>0.5</v>
      </c>
      <c r="BM22" s="305"/>
      <c r="BN22" s="306">
        <f t="shared" si="36"/>
        <v>0.17708333333333331</v>
      </c>
      <c r="BO22" s="308" t="s">
        <v>128</v>
      </c>
      <c r="BP22" s="303">
        <v>45249</v>
      </c>
      <c r="BQ22" s="309"/>
      <c r="BR22" s="310"/>
      <c r="BS22" s="310"/>
      <c r="BT22" s="311"/>
      <c r="BU22" s="312"/>
      <c r="BV22" s="329">
        <v>45279</v>
      </c>
      <c r="BW22" s="104">
        <v>0.32291666666666669</v>
      </c>
      <c r="BX22" s="105">
        <v>0.5</v>
      </c>
      <c r="BY22" s="335"/>
      <c r="BZ22" s="336">
        <f t="shared" si="39"/>
        <v>0.17708333333333331</v>
      </c>
      <c r="CA22" s="292" t="s">
        <v>121</v>
      </c>
    </row>
    <row r="23" spans="1:79" s="15" customFormat="1" x14ac:dyDescent="0.25">
      <c r="A23" s="7" t="s">
        <v>35</v>
      </c>
      <c r="B23" s="41" t="s">
        <v>34</v>
      </c>
      <c r="C23" s="77" t="s">
        <v>61</v>
      </c>
      <c r="D23" s="64"/>
      <c r="E23" s="68"/>
      <c r="F23" s="48"/>
      <c r="G23" s="31"/>
      <c r="H23" s="89">
        <v>44946</v>
      </c>
      <c r="I23" s="104">
        <v>0.32291666666666669</v>
      </c>
      <c r="J23" s="105">
        <v>0.5</v>
      </c>
      <c r="K23" s="91"/>
      <c r="L23" s="92">
        <f t="shared" si="35"/>
        <v>0.17708333333333331</v>
      </c>
      <c r="M23" s="93"/>
      <c r="N23" s="89">
        <v>44977</v>
      </c>
      <c r="O23" s="104">
        <v>0.32291666666666669</v>
      </c>
      <c r="P23" s="105">
        <v>0.5</v>
      </c>
      <c r="Q23" s="91"/>
      <c r="R23" s="92">
        <f t="shared" ref="R23:R27" si="42">P23-O23-Q23</f>
        <v>0.17708333333333331</v>
      </c>
      <c r="S23" s="93"/>
      <c r="T23" s="118">
        <v>45005</v>
      </c>
      <c r="U23" s="104">
        <v>0.32291666666666669</v>
      </c>
      <c r="V23" s="107">
        <v>0.52083333333333337</v>
      </c>
      <c r="W23" s="124"/>
      <c r="X23" s="125">
        <f t="shared" ref="X23:X27" si="43">V23-U23-W23</f>
        <v>0.19791666666666669</v>
      </c>
      <c r="Y23" s="127"/>
      <c r="Z23" s="148">
        <v>45036</v>
      </c>
      <c r="AA23" s="104">
        <v>0.32291666666666669</v>
      </c>
      <c r="AB23" s="105">
        <v>0.5</v>
      </c>
      <c r="AC23" s="150"/>
      <c r="AD23" s="151">
        <f t="shared" si="37"/>
        <v>0.17708333333333331</v>
      </c>
      <c r="AE23" s="152"/>
      <c r="AF23" s="177">
        <v>45066</v>
      </c>
      <c r="AG23" s="182"/>
      <c r="AH23" s="183"/>
      <c r="AI23" s="183"/>
      <c r="AJ23" s="184"/>
      <c r="AK23" s="185"/>
      <c r="AL23" s="229">
        <v>45097</v>
      </c>
      <c r="AM23" s="104">
        <v>0.32291666666666669</v>
      </c>
      <c r="AN23" s="105">
        <v>0.5</v>
      </c>
      <c r="AO23" s="231"/>
      <c r="AP23" s="232">
        <f t="shared" si="40"/>
        <v>0.17708333333333331</v>
      </c>
      <c r="AQ23" s="233"/>
      <c r="AR23" s="254">
        <v>45127</v>
      </c>
      <c r="AS23" s="104">
        <v>0.32291666666666669</v>
      </c>
      <c r="AT23" s="105">
        <v>0.5</v>
      </c>
      <c r="AU23" s="256"/>
      <c r="AV23" s="257">
        <f t="shared" si="38"/>
        <v>0.17708333333333331</v>
      </c>
      <c r="AW23" s="258"/>
      <c r="AX23" s="254">
        <v>45158</v>
      </c>
      <c r="AY23" s="259"/>
      <c r="AZ23" s="260"/>
      <c r="BA23" s="260"/>
      <c r="BB23" s="261"/>
      <c r="BC23" s="262"/>
      <c r="BD23" s="278">
        <v>45189</v>
      </c>
      <c r="BE23" s="104">
        <v>0.32291666666666669</v>
      </c>
      <c r="BF23" s="105">
        <v>0.71875</v>
      </c>
      <c r="BG23" s="284">
        <v>4.1666666666666664E-2</v>
      </c>
      <c r="BH23" s="285">
        <f t="shared" si="41"/>
        <v>0.35416666666666663</v>
      </c>
      <c r="BI23" s="292" t="s">
        <v>121</v>
      </c>
      <c r="BJ23" s="303">
        <v>45219</v>
      </c>
      <c r="BK23" s="104">
        <v>0.32291666666666669</v>
      </c>
      <c r="BL23" s="105">
        <v>0.5</v>
      </c>
      <c r="BM23" s="305"/>
      <c r="BN23" s="306">
        <f t="shared" si="36"/>
        <v>0.17708333333333331</v>
      </c>
      <c r="BO23" s="308"/>
      <c r="BP23" s="303">
        <v>45250</v>
      </c>
      <c r="BQ23" s="104">
        <v>0.32291666666666669</v>
      </c>
      <c r="BR23" s="105">
        <v>0.5</v>
      </c>
      <c r="BS23" s="305"/>
      <c r="BT23" s="306">
        <f t="shared" ref="BT23:BT27" si="44">BR23-BQ23-BS23</f>
        <v>0.17708333333333331</v>
      </c>
      <c r="BU23" s="292" t="s">
        <v>121</v>
      </c>
      <c r="BV23" s="329">
        <v>45280</v>
      </c>
      <c r="BW23" s="104">
        <v>0.32291666666666669</v>
      </c>
      <c r="BX23" s="105">
        <v>0.71875</v>
      </c>
      <c r="BY23" s="335">
        <v>4.1666666666666664E-2</v>
      </c>
      <c r="BZ23" s="336">
        <f t="shared" si="39"/>
        <v>0.35416666666666663</v>
      </c>
      <c r="CA23" s="292" t="s">
        <v>121</v>
      </c>
    </row>
    <row r="24" spans="1:79" s="15" customFormat="1" x14ac:dyDescent="0.25">
      <c r="A24" s="5">
        <v>44984</v>
      </c>
      <c r="B24" s="41" t="s">
        <v>59</v>
      </c>
      <c r="C24" s="77" t="s">
        <v>71</v>
      </c>
      <c r="D24" s="23">
        <v>0.15</v>
      </c>
      <c r="E24" s="71"/>
      <c r="F24" s="40"/>
      <c r="G24" s="31"/>
      <c r="H24" s="89">
        <v>44947</v>
      </c>
      <c r="I24" s="94"/>
      <c r="J24" s="95"/>
      <c r="K24" s="95"/>
      <c r="L24" s="96"/>
      <c r="M24" s="97"/>
      <c r="N24" s="89">
        <v>44978</v>
      </c>
      <c r="O24" s="104">
        <v>0.32291666666666669</v>
      </c>
      <c r="P24" s="105">
        <v>0.5</v>
      </c>
      <c r="Q24" s="91"/>
      <c r="R24" s="92">
        <f t="shared" si="42"/>
        <v>0.17708333333333331</v>
      </c>
      <c r="S24" s="93"/>
      <c r="T24" s="118">
        <v>45006</v>
      </c>
      <c r="U24" s="104">
        <v>0.32291666666666669</v>
      </c>
      <c r="V24" s="105">
        <v>0.5</v>
      </c>
      <c r="W24" s="124"/>
      <c r="X24" s="125">
        <f t="shared" si="43"/>
        <v>0.17708333333333331</v>
      </c>
      <c r="Y24" s="127"/>
      <c r="Z24" s="148">
        <v>45037</v>
      </c>
      <c r="AA24" s="104">
        <v>0.32291666666666669</v>
      </c>
      <c r="AB24" s="107">
        <v>0.52083333333333337</v>
      </c>
      <c r="AC24" s="150"/>
      <c r="AD24" s="151">
        <f t="shared" si="37"/>
        <v>0.19791666666666669</v>
      </c>
      <c r="AE24" s="152"/>
      <c r="AF24" s="177">
        <v>45067</v>
      </c>
      <c r="AG24" s="182"/>
      <c r="AH24" s="183"/>
      <c r="AI24" s="183"/>
      <c r="AJ24" s="184"/>
      <c r="AK24" s="185"/>
      <c r="AL24" s="229">
        <v>45098</v>
      </c>
      <c r="AM24" s="104">
        <v>0.32291666666666669</v>
      </c>
      <c r="AN24" s="107">
        <v>0.70833333333333337</v>
      </c>
      <c r="AO24" s="231">
        <v>4.1666666666666664E-2</v>
      </c>
      <c r="AP24" s="232">
        <f t="shared" si="40"/>
        <v>0.34375</v>
      </c>
      <c r="AQ24" s="233"/>
      <c r="AR24" s="254">
        <v>45128</v>
      </c>
      <c r="AS24" s="104">
        <v>0.32291666666666669</v>
      </c>
      <c r="AT24" s="105">
        <v>0.5</v>
      </c>
      <c r="AU24" s="256"/>
      <c r="AV24" s="257">
        <f t="shared" si="38"/>
        <v>0.17708333333333331</v>
      </c>
      <c r="AW24" s="258"/>
      <c r="AX24" s="254">
        <v>45159</v>
      </c>
      <c r="AY24" s="104">
        <v>0.32291666666666669</v>
      </c>
      <c r="AZ24" s="107">
        <v>0.50694444444444442</v>
      </c>
      <c r="BA24" s="256"/>
      <c r="BB24" s="257">
        <f t="shared" ref="BB24:BB28" si="45">AZ24-AY24-BA24</f>
        <v>0.18402777777777773</v>
      </c>
      <c r="BC24" s="258"/>
      <c r="BD24" s="278">
        <v>45190</v>
      </c>
      <c r="BE24" s="104">
        <v>0.32291666666666669</v>
      </c>
      <c r="BF24" s="105">
        <v>0.5</v>
      </c>
      <c r="BG24" s="284"/>
      <c r="BH24" s="285">
        <f t="shared" si="41"/>
        <v>0.17708333333333331</v>
      </c>
      <c r="BI24" s="292" t="s">
        <v>121</v>
      </c>
      <c r="BJ24" s="303">
        <v>45220</v>
      </c>
      <c r="BK24" s="309"/>
      <c r="BL24" s="310"/>
      <c r="BM24" s="310"/>
      <c r="BN24" s="311"/>
      <c r="BO24" s="312"/>
      <c r="BP24" s="303">
        <v>45251</v>
      </c>
      <c r="BQ24" s="104">
        <v>0.32291666666666669</v>
      </c>
      <c r="BR24" s="105">
        <v>0.5</v>
      </c>
      <c r="BS24" s="305"/>
      <c r="BT24" s="306">
        <f t="shared" si="44"/>
        <v>0.17708333333333331</v>
      </c>
      <c r="BU24" s="292" t="s">
        <v>121</v>
      </c>
      <c r="BV24" s="329">
        <v>45281</v>
      </c>
      <c r="BW24" s="104">
        <v>0.32291666666666669</v>
      </c>
      <c r="BX24" s="105">
        <v>0.5</v>
      </c>
      <c r="BY24" s="335"/>
      <c r="BZ24" s="336">
        <f t="shared" si="39"/>
        <v>0.17708333333333331</v>
      </c>
      <c r="CA24" s="292" t="s">
        <v>121</v>
      </c>
    </row>
    <row r="25" spans="1:79" s="15" customFormat="1" x14ac:dyDescent="0.25">
      <c r="A25" s="5">
        <v>45225</v>
      </c>
      <c r="B25" s="41" t="s">
        <v>79</v>
      </c>
      <c r="C25" s="77" t="s">
        <v>145</v>
      </c>
      <c r="D25" s="23"/>
      <c r="E25" s="68"/>
      <c r="F25" s="40"/>
      <c r="H25" s="89">
        <v>44948</v>
      </c>
      <c r="I25" s="94"/>
      <c r="J25" s="95"/>
      <c r="K25" s="95"/>
      <c r="L25" s="96"/>
      <c r="M25" s="97"/>
      <c r="N25" s="89">
        <v>44979</v>
      </c>
      <c r="O25" s="104">
        <v>0.32291666666666669</v>
      </c>
      <c r="P25" s="107">
        <v>0.6875</v>
      </c>
      <c r="Q25" s="91">
        <v>4.1666666666666664E-2</v>
      </c>
      <c r="R25" s="92">
        <f t="shared" si="42"/>
        <v>0.32291666666666663</v>
      </c>
      <c r="S25" s="93"/>
      <c r="T25" s="118">
        <v>45007</v>
      </c>
      <c r="U25" s="104">
        <v>0.32291666666666669</v>
      </c>
      <c r="V25" s="107">
        <v>0.71527777777777779</v>
      </c>
      <c r="W25" s="124">
        <v>4.1666666666666664E-2</v>
      </c>
      <c r="X25" s="125">
        <f t="shared" si="43"/>
        <v>0.35069444444444442</v>
      </c>
      <c r="Y25" s="127"/>
      <c r="Z25" s="148">
        <v>45038</v>
      </c>
      <c r="AA25" s="153"/>
      <c r="AB25" s="154"/>
      <c r="AC25" s="154"/>
      <c r="AD25" s="155"/>
      <c r="AE25" s="156"/>
      <c r="AF25" s="177">
        <v>45068</v>
      </c>
      <c r="AG25" s="104">
        <v>0.32291666666666669</v>
      </c>
      <c r="AH25" s="105">
        <v>0.5</v>
      </c>
      <c r="AI25" s="179"/>
      <c r="AJ25" s="180">
        <f t="shared" ref="AJ25:AJ29" si="46">AH25-AG25-AI25</f>
        <v>0.17708333333333331</v>
      </c>
      <c r="AK25" s="181"/>
      <c r="AL25" s="229">
        <v>45099</v>
      </c>
      <c r="AM25" s="104">
        <v>0.32291666666666669</v>
      </c>
      <c r="AN25" s="107">
        <v>0.51041666666666663</v>
      </c>
      <c r="AO25" s="231"/>
      <c r="AP25" s="232">
        <f t="shared" si="40"/>
        <v>0.18749999999999994</v>
      </c>
      <c r="AQ25" s="233"/>
      <c r="AR25" s="254">
        <v>45129</v>
      </c>
      <c r="AS25" s="259"/>
      <c r="AT25" s="260"/>
      <c r="AU25" s="260"/>
      <c r="AV25" s="261"/>
      <c r="AW25" s="262"/>
      <c r="AX25" s="254">
        <v>45160</v>
      </c>
      <c r="AY25" s="107">
        <v>0.33333333333333331</v>
      </c>
      <c r="AZ25" s="107">
        <v>0.50347222222222221</v>
      </c>
      <c r="BA25" s="256"/>
      <c r="BB25" s="257">
        <f t="shared" si="45"/>
        <v>0.1701388888888889</v>
      </c>
      <c r="BC25" s="258"/>
      <c r="BD25" s="278">
        <v>45191</v>
      </c>
      <c r="BE25" s="104">
        <v>0.32291666666666669</v>
      </c>
      <c r="BF25" s="105">
        <v>0.5</v>
      </c>
      <c r="BG25" s="284"/>
      <c r="BH25" s="285">
        <f t="shared" si="41"/>
        <v>0.17708333333333331</v>
      </c>
      <c r="BI25" s="292" t="s">
        <v>121</v>
      </c>
      <c r="BJ25" s="303">
        <v>45221</v>
      </c>
      <c r="BK25" s="309"/>
      <c r="BL25" s="310"/>
      <c r="BM25" s="310"/>
      <c r="BN25" s="311"/>
      <c r="BO25" s="312"/>
      <c r="BP25" s="303">
        <v>45252</v>
      </c>
      <c r="BQ25" s="104">
        <v>0.32291666666666669</v>
      </c>
      <c r="BR25" s="105">
        <v>0.71875</v>
      </c>
      <c r="BS25" s="305">
        <v>4.1666666666666664E-2</v>
      </c>
      <c r="BT25" s="306">
        <f t="shared" si="44"/>
        <v>0.35416666666666663</v>
      </c>
      <c r="BU25" s="292" t="s">
        <v>121</v>
      </c>
      <c r="BV25" s="329">
        <v>45282</v>
      </c>
      <c r="BW25" s="104">
        <v>0.32291666666666669</v>
      </c>
      <c r="BX25" s="105">
        <v>0.5</v>
      </c>
      <c r="BY25" s="335"/>
      <c r="BZ25" s="336">
        <f t="shared" si="39"/>
        <v>0.17708333333333331</v>
      </c>
      <c r="CA25" s="307" t="s">
        <v>49</v>
      </c>
    </row>
    <row r="26" spans="1:79" s="15" customFormat="1" x14ac:dyDescent="0.25">
      <c r="D26" s="23"/>
      <c r="E26" s="69"/>
      <c r="F26" s="48"/>
      <c r="G26" s="31"/>
      <c r="H26" s="89">
        <v>44949</v>
      </c>
      <c r="I26" s="104">
        <v>0.32291666666666669</v>
      </c>
      <c r="J26" s="105">
        <v>0.5</v>
      </c>
      <c r="K26" s="91"/>
      <c r="L26" s="92">
        <f t="shared" ref="L26:L30" si="47">J26-I26-K26</f>
        <v>0.17708333333333331</v>
      </c>
      <c r="M26" s="93"/>
      <c r="N26" s="89">
        <v>44980</v>
      </c>
      <c r="O26" s="104">
        <v>0.32291666666666669</v>
      </c>
      <c r="P26" s="105">
        <v>0.5</v>
      </c>
      <c r="Q26" s="91"/>
      <c r="R26" s="92">
        <f t="shared" si="42"/>
        <v>0.17708333333333331</v>
      </c>
      <c r="S26" s="93"/>
      <c r="T26" s="118">
        <v>45008</v>
      </c>
      <c r="U26" s="104">
        <v>0.32291666666666669</v>
      </c>
      <c r="V26" s="105">
        <v>0.5</v>
      </c>
      <c r="W26" s="124"/>
      <c r="X26" s="125">
        <f t="shared" si="43"/>
        <v>0.17708333333333331</v>
      </c>
      <c r="Y26" s="127"/>
      <c r="Z26" s="148">
        <v>45039</v>
      </c>
      <c r="AA26" s="153"/>
      <c r="AB26" s="154"/>
      <c r="AC26" s="154"/>
      <c r="AD26" s="155"/>
      <c r="AE26" s="156"/>
      <c r="AF26" s="177">
        <v>45069</v>
      </c>
      <c r="AG26" s="104">
        <v>0.32291666666666669</v>
      </c>
      <c r="AH26" s="105">
        <v>0.5</v>
      </c>
      <c r="AI26" s="179"/>
      <c r="AJ26" s="180">
        <f t="shared" si="46"/>
        <v>0.17708333333333331</v>
      </c>
      <c r="AK26" s="181"/>
      <c r="AL26" s="229">
        <v>45100</v>
      </c>
      <c r="AM26" s="104">
        <v>0.32291666666666669</v>
      </c>
      <c r="AN26" s="105">
        <v>0.5</v>
      </c>
      <c r="AO26" s="231"/>
      <c r="AP26" s="232">
        <f t="shared" si="40"/>
        <v>0.17708333333333331</v>
      </c>
      <c r="AQ26" s="233"/>
      <c r="AR26" s="254">
        <v>45130</v>
      </c>
      <c r="AS26" s="259"/>
      <c r="AT26" s="260"/>
      <c r="AU26" s="260"/>
      <c r="AV26" s="261"/>
      <c r="AW26" s="262"/>
      <c r="AX26" s="254">
        <v>45161</v>
      </c>
      <c r="AY26" s="104">
        <v>0.32291666666666669</v>
      </c>
      <c r="AZ26" s="107">
        <v>0.6875</v>
      </c>
      <c r="BA26" s="106">
        <v>3.125E-2</v>
      </c>
      <c r="BB26" s="257">
        <f t="shared" si="45"/>
        <v>0.33333333333333331</v>
      </c>
      <c r="BC26" s="258"/>
      <c r="BD26" s="278">
        <v>45192</v>
      </c>
      <c r="BE26" s="279"/>
      <c r="BF26" s="280"/>
      <c r="BG26" s="280"/>
      <c r="BH26" s="281"/>
      <c r="BI26" s="282"/>
      <c r="BJ26" s="303">
        <v>45222</v>
      </c>
      <c r="BK26" s="104">
        <v>0.32291666666666669</v>
      </c>
      <c r="BL26" s="105">
        <v>0.5</v>
      </c>
      <c r="BM26" s="305"/>
      <c r="BN26" s="306">
        <f t="shared" ref="BN26:BN30" si="48">BL26-BK26-BM26</f>
        <v>0.17708333333333331</v>
      </c>
      <c r="BO26" s="308" t="s">
        <v>128</v>
      </c>
      <c r="BP26" s="303">
        <v>45253</v>
      </c>
      <c r="BQ26" s="104">
        <v>0.32291666666666669</v>
      </c>
      <c r="BR26" s="105">
        <v>0.5</v>
      </c>
      <c r="BS26" s="305"/>
      <c r="BT26" s="306">
        <f t="shared" si="44"/>
        <v>0.17708333333333331</v>
      </c>
      <c r="BU26" s="292" t="s">
        <v>121</v>
      </c>
      <c r="BV26" s="329">
        <v>45283</v>
      </c>
      <c r="BW26" s="330"/>
      <c r="BX26" s="331"/>
      <c r="BY26" s="331"/>
      <c r="BZ26" s="332"/>
      <c r="CA26" s="333"/>
    </row>
    <row r="27" spans="1:79" s="15" customFormat="1" x14ac:dyDescent="0.25">
      <c r="A27" s="41" t="s">
        <v>158</v>
      </c>
      <c r="B27" s="406" t="s">
        <v>159</v>
      </c>
      <c r="C27" s="77"/>
      <c r="D27" s="23"/>
      <c r="E27" s="69"/>
      <c r="F27" s="48"/>
      <c r="G27" s="31"/>
      <c r="H27" s="89">
        <v>44950</v>
      </c>
      <c r="I27" s="104">
        <v>0.32291666666666669</v>
      </c>
      <c r="J27" s="105">
        <v>0.5</v>
      </c>
      <c r="K27" s="91"/>
      <c r="L27" s="92">
        <f t="shared" si="47"/>
        <v>0.17708333333333331</v>
      </c>
      <c r="M27" s="93"/>
      <c r="N27" s="89">
        <v>44981</v>
      </c>
      <c r="O27" s="104">
        <v>0.32291666666666669</v>
      </c>
      <c r="P27" s="105">
        <v>0.5</v>
      </c>
      <c r="Q27" s="91"/>
      <c r="R27" s="92">
        <f t="shared" si="42"/>
        <v>0.17708333333333331</v>
      </c>
      <c r="S27" s="93"/>
      <c r="T27" s="118">
        <v>45009</v>
      </c>
      <c r="U27" s="104">
        <v>0.32291666666666669</v>
      </c>
      <c r="V27" s="105">
        <v>0.5</v>
      </c>
      <c r="W27" s="124"/>
      <c r="X27" s="125">
        <f t="shared" si="43"/>
        <v>0.17708333333333331</v>
      </c>
      <c r="Y27" s="127"/>
      <c r="Z27" s="148">
        <v>45040</v>
      </c>
      <c r="AA27" s="104">
        <v>0.32291666666666669</v>
      </c>
      <c r="AB27" s="105">
        <v>0.5</v>
      </c>
      <c r="AC27" s="150"/>
      <c r="AD27" s="151">
        <f t="shared" ref="AD27:AD31" si="49">AB27-AA27-AC27</f>
        <v>0.17708333333333331</v>
      </c>
      <c r="AE27" s="152"/>
      <c r="AF27" s="177">
        <v>45070</v>
      </c>
      <c r="AG27" s="104">
        <v>0.32291666666666669</v>
      </c>
      <c r="AH27" s="107">
        <v>0.69791666666666663</v>
      </c>
      <c r="AI27" s="179">
        <v>4.1666666666666664E-2</v>
      </c>
      <c r="AJ27" s="180">
        <f t="shared" si="46"/>
        <v>0.33333333333333326</v>
      </c>
      <c r="AK27" s="181"/>
      <c r="AL27" s="229">
        <v>45101</v>
      </c>
      <c r="AM27" s="234"/>
      <c r="AN27" s="235"/>
      <c r="AO27" s="235"/>
      <c r="AP27" s="236"/>
      <c r="AQ27" s="237"/>
      <c r="AR27" s="254">
        <v>45131</v>
      </c>
      <c r="AS27" s="104">
        <v>0.32291666666666669</v>
      </c>
      <c r="AT27" s="105">
        <v>0.5</v>
      </c>
      <c r="AU27" s="256"/>
      <c r="AV27" s="257">
        <f t="shared" ref="AV27:AV31" si="50">AT27-AS27-AU27</f>
        <v>0.17708333333333331</v>
      </c>
      <c r="AW27" s="258"/>
      <c r="AX27" s="254">
        <v>45162</v>
      </c>
      <c r="AY27" s="104">
        <v>0.32291666666666669</v>
      </c>
      <c r="AZ27" s="105">
        <v>0.5</v>
      </c>
      <c r="BA27" s="256"/>
      <c r="BB27" s="257">
        <f t="shared" si="45"/>
        <v>0.17708333333333331</v>
      </c>
      <c r="BC27" s="258"/>
      <c r="BD27" s="278">
        <v>45193</v>
      </c>
      <c r="BE27" s="279"/>
      <c r="BF27" s="280"/>
      <c r="BG27" s="280"/>
      <c r="BH27" s="281"/>
      <c r="BI27" s="282"/>
      <c r="BJ27" s="303">
        <v>45223</v>
      </c>
      <c r="BK27" s="104">
        <v>0.32291666666666669</v>
      </c>
      <c r="BL27" s="105">
        <v>0.5</v>
      </c>
      <c r="BM27" s="305"/>
      <c r="BN27" s="306">
        <f t="shared" si="48"/>
        <v>0.17708333333333331</v>
      </c>
      <c r="BO27" s="308" t="s">
        <v>128</v>
      </c>
      <c r="BP27" s="303">
        <v>45254</v>
      </c>
      <c r="BQ27" s="104">
        <v>0.32291666666666669</v>
      </c>
      <c r="BR27" s="105">
        <v>0.5</v>
      </c>
      <c r="BS27" s="305"/>
      <c r="BT27" s="306">
        <f t="shared" si="44"/>
        <v>0.17708333333333331</v>
      </c>
      <c r="BU27" s="292" t="s">
        <v>121</v>
      </c>
      <c r="BV27" s="329">
        <v>45284</v>
      </c>
      <c r="BW27" s="330"/>
      <c r="BX27" s="331"/>
      <c r="BY27" s="331"/>
      <c r="BZ27" s="332"/>
      <c r="CA27" s="333"/>
    </row>
    <row r="28" spans="1:79" s="15" customFormat="1" x14ac:dyDescent="0.25">
      <c r="A28" s="7" t="s">
        <v>149</v>
      </c>
      <c r="B28" s="406" t="s">
        <v>160</v>
      </c>
      <c r="C28" s="77"/>
      <c r="D28" s="23"/>
      <c r="E28" s="69"/>
      <c r="H28" s="89">
        <v>44951</v>
      </c>
      <c r="I28" s="104">
        <v>0.32291666666666669</v>
      </c>
      <c r="J28" s="107">
        <v>0.6875</v>
      </c>
      <c r="K28" s="91">
        <v>4.1666666666666664E-2</v>
      </c>
      <c r="L28" s="92">
        <f t="shared" si="47"/>
        <v>0.32291666666666663</v>
      </c>
      <c r="M28" s="93"/>
      <c r="N28" s="89">
        <v>44982</v>
      </c>
      <c r="O28" s="94"/>
      <c r="P28" s="95"/>
      <c r="Q28" s="95"/>
      <c r="R28" s="96"/>
      <c r="S28" s="97"/>
      <c r="T28" s="118">
        <v>45010</v>
      </c>
      <c r="U28" s="119"/>
      <c r="V28" s="120"/>
      <c r="W28" s="120"/>
      <c r="X28" s="121"/>
      <c r="Y28" s="122"/>
      <c r="Z28" s="148">
        <v>45041</v>
      </c>
      <c r="AA28" s="104">
        <v>0.32291666666666669</v>
      </c>
      <c r="AB28" s="107">
        <v>0.52083333333333337</v>
      </c>
      <c r="AC28" s="150"/>
      <c r="AD28" s="151">
        <f t="shared" si="49"/>
        <v>0.19791666666666669</v>
      </c>
      <c r="AE28" s="152"/>
      <c r="AF28" s="177">
        <v>45071</v>
      </c>
      <c r="AG28" s="104">
        <v>0.32291666666666669</v>
      </c>
      <c r="AH28" s="105">
        <v>0.5</v>
      </c>
      <c r="AI28" s="179"/>
      <c r="AJ28" s="180">
        <f t="shared" si="46"/>
        <v>0.17708333333333331</v>
      </c>
      <c r="AK28" s="181"/>
      <c r="AL28" s="229">
        <v>45102</v>
      </c>
      <c r="AM28" s="234"/>
      <c r="AN28" s="235"/>
      <c r="AO28" s="235"/>
      <c r="AP28" s="236"/>
      <c r="AQ28" s="237"/>
      <c r="AR28" s="254">
        <v>45132</v>
      </c>
      <c r="AS28" s="104">
        <v>0.32291666666666669</v>
      </c>
      <c r="AT28" s="105">
        <v>0.5</v>
      </c>
      <c r="AU28" s="256"/>
      <c r="AV28" s="257">
        <f t="shared" si="50"/>
        <v>0.17708333333333331</v>
      </c>
      <c r="AW28" s="258"/>
      <c r="AX28" s="254">
        <v>45163</v>
      </c>
      <c r="AY28" s="104">
        <v>0.32291666666666669</v>
      </c>
      <c r="AZ28" s="105">
        <v>0.5</v>
      </c>
      <c r="BA28" s="256"/>
      <c r="BB28" s="257">
        <f t="shared" si="45"/>
        <v>0.17708333333333331</v>
      </c>
      <c r="BC28" s="258"/>
      <c r="BD28" s="278">
        <v>45194</v>
      </c>
      <c r="BE28" s="104">
        <v>0.32291666666666669</v>
      </c>
      <c r="BF28" s="105">
        <v>0.5</v>
      </c>
      <c r="BG28" s="284"/>
      <c r="BH28" s="285">
        <f t="shared" ref="BH28:BH32" si="51">BF28-BE28-BG28</f>
        <v>0.17708333333333331</v>
      </c>
      <c r="BI28" s="292" t="s">
        <v>121</v>
      </c>
      <c r="BJ28" s="303">
        <v>45224</v>
      </c>
      <c r="BK28" s="104">
        <v>0.32291666666666669</v>
      </c>
      <c r="BL28" s="105">
        <v>0.71875</v>
      </c>
      <c r="BM28" s="305">
        <v>4.1666666666666664E-2</v>
      </c>
      <c r="BN28" s="306">
        <f t="shared" si="48"/>
        <v>0.35416666666666663</v>
      </c>
      <c r="BO28" s="308"/>
      <c r="BP28" s="303">
        <v>45255</v>
      </c>
      <c r="BQ28" s="309"/>
      <c r="BR28" s="310"/>
      <c r="BS28" s="310"/>
      <c r="BT28" s="311"/>
      <c r="BU28" s="312"/>
      <c r="BV28" s="329">
        <v>45285</v>
      </c>
      <c r="BW28" s="104"/>
      <c r="BX28" s="105"/>
      <c r="BY28" s="335"/>
      <c r="BZ28" s="336"/>
      <c r="CA28" s="307" t="s">
        <v>54</v>
      </c>
    </row>
    <row r="29" spans="1:79" s="15" customFormat="1" x14ac:dyDescent="0.25">
      <c r="A29" s="41" t="s">
        <v>29</v>
      </c>
      <c r="B29" s="406" t="s">
        <v>161</v>
      </c>
      <c r="C29" s="77"/>
      <c r="D29" s="64"/>
      <c r="E29" s="69"/>
      <c r="F29" s="40"/>
      <c r="H29" s="89">
        <v>44952</v>
      </c>
      <c r="I29" s="107">
        <v>0.33333333333333331</v>
      </c>
      <c r="J29" s="105">
        <v>0.5</v>
      </c>
      <c r="K29" s="91"/>
      <c r="L29" s="92">
        <f t="shared" si="47"/>
        <v>0.16666666666666669</v>
      </c>
      <c r="M29" s="93"/>
      <c r="N29" s="89">
        <v>44983</v>
      </c>
      <c r="O29" s="94"/>
      <c r="P29" s="95"/>
      <c r="Q29" s="95"/>
      <c r="R29" s="96"/>
      <c r="S29" s="97"/>
      <c r="T29" s="118">
        <v>45011</v>
      </c>
      <c r="U29" s="119"/>
      <c r="V29" s="120"/>
      <c r="W29" s="120"/>
      <c r="X29" s="121"/>
      <c r="Y29" s="122"/>
      <c r="Z29" s="148">
        <v>45042</v>
      </c>
      <c r="AA29" s="104">
        <v>0.32291666666666669</v>
      </c>
      <c r="AB29" s="107">
        <v>0.69791666666666663</v>
      </c>
      <c r="AC29" s="150">
        <v>4.1666666666666664E-2</v>
      </c>
      <c r="AD29" s="151">
        <f t="shared" si="49"/>
        <v>0.33333333333333326</v>
      </c>
      <c r="AE29" s="152"/>
      <c r="AF29" s="177">
        <v>45072</v>
      </c>
      <c r="AG29" s="104">
        <v>0.32291666666666669</v>
      </c>
      <c r="AH29" s="105">
        <v>0.5</v>
      </c>
      <c r="AI29" s="179"/>
      <c r="AJ29" s="180">
        <f t="shared" si="46"/>
        <v>0.17708333333333331</v>
      </c>
      <c r="AK29" s="181"/>
      <c r="AL29" s="229">
        <v>45103</v>
      </c>
      <c r="AM29" s="104">
        <v>0.32291666666666669</v>
      </c>
      <c r="AN29" s="105">
        <v>0.5</v>
      </c>
      <c r="AO29" s="231"/>
      <c r="AP29" s="232">
        <f t="shared" ref="AP29:AP33" si="52">AN29-AM29-AO29</f>
        <v>0.17708333333333331</v>
      </c>
      <c r="AQ29" s="233"/>
      <c r="AR29" s="254">
        <v>45133</v>
      </c>
      <c r="AS29" s="104">
        <v>0.32291666666666669</v>
      </c>
      <c r="AT29" s="107">
        <v>0.6875</v>
      </c>
      <c r="AU29" s="256">
        <v>4.1666666666666664E-2</v>
      </c>
      <c r="AV29" s="257">
        <f t="shared" si="50"/>
        <v>0.32291666666666663</v>
      </c>
      <c r="AW29" s="258"/>
      <c r="AX29" s="254">
        <v>45164</v>
      </c>
      <c r="AY29" s="259"/>
      <c r="AZ29" s="260"/>
      <c r="BA29" s="260"/>
      <c r="BB29" s="261"/>
      <c r="BC29" s="262"/>
      <c r="BD29" s="278">
        <v>45195</v>
      </c>
      <c r="BE29" s="104">
        <v>0.32291666666666669</v>
      </c>
      <c r="BF29" s="105">
        <v>0.5</v>
      </c>
      <c r="BG29" s="284"/>
      <c r="BH29" s="285">
        <f t="shared" si="51"/>
        <v>0.17708333333333331</v>
      </c>
      <c r="BI29" s="292" t="s">
        <v>121</v>
      </c>
      <c r="BJ29" s="303">
        <v>45225</v>
      </c>
      <c r="BK29" s="104"/>
      <c r="BL29" s="105"/>
      <c r="BM29" s="305"/>
      <c r="BN29" s="306"/>
      <c r="BO29" s="307" t="s">
        <v>136</v>
      </c>
      <c r="BP29" s="303">
        <v>45256</v>
      </c>
      <c r="BQ29" s="309"/>
      <c r="BR29" s="310"/>
      <c r="BS29" s="310"/>
      <c r="BT29" s="311"/>
      <c r="BU29" s="312"/>
      <c r="BV29" s="329">
        <v>45286</v>
      </c>
      <c r="BW29" s="104">
        <v>0.32291666666666669</v>
      </c>
      <c r="BX29" s="105">
        <v>0.5</v>
      </c>
      <c r="BY29" s="335"/>
      <c r="BZ29" s="336">
        <f t="shared" ref="BZ29:BZ32" si="53">BX29-BW29-BY29</f>
        <v>0.17708333333333331</v>
      </c>
      <c r="CA29" s="337" t="s">
        <v>140</v>
      </c>
    </row>
    <row r="30" spans="1:79" s="15" customFormat="1" x14ac:dyDescent="0.25">
      <c r="G30" s="31"/>
      <c r="H30" s="89">
        <v>44953</v>
      </c>
      <c r="I30" s="104">
        <v>0.32291666666666669</v>
      </c>
      <c r="J30" s="105">
        <v>0.5</v>
      </c>
      <c r="K30" s="91"/>
      <c r="L30" s="92">
        <f t="shared" si="47"/>
        <v>0.17708333333333331</v>
      </c>
      <c r="M30" s="93"/>
      <c r="N30" s="89">
        <v>44984</v>
      </c>
      <c r="O30" s="104">
        <v>0.32291666666666669</v>
      </c>
      <c r="P30" s="107">
        <v>0.50624999999999998</v>
      </c>
      <c r="Q30" s="91"/>
      <c r="R30" s="92">
        <f t="shared" ref="R30:R31" si="54">P30-O30-Q30</f>
        <v>0.18333333333333329</v>
      </c>
      <c r="S30" s="137" t="s">
        <v>69</v>
      </c>
      <c r="T30" s="118">
        <v>45012</v>
      </c>
      <c r="U30" s="104">
        <v>0.32291666666666669</v>
      </c>
      <c r="V30" s="105">
        <v>0.5</v>
      </c>
      <c r="W30" s="124"/>
      <c r="X30" s="125">
        <f t="shared" ref="X30:X34" si="55">V30-U30-W30</f>
        <v>0.17708333333333331</v>
      </c>
      <c r="Y30" s="127"/>
      <c r="Z30" s="148">
        <v>45043</v>
      </c>
      <c r="AA30" s="104">
        <v>0.32291666666666669</v>
      </c>
      <c r="AB30" s="107">
        <v>0.50694444444444442</v>
      </c>
      <c r="AC30" s="150"/>
      <c r="AD30" s="151">
        <f t="shared" si="49"/>
        <v>0.18402777777777773</v>
      </c>
      <c r="AE30" s="152"/>
      <c r="AF30" s="177">
        <v>45073</v>
      </c>
      <c r="AG30" s="182"/>
      <c r="AH30" s="183"/>
      <c r="AI30" s="183"/>
      <c r="AJ30" s="184"/>
      <c r="AK30" s="185"/>
      <c r="AL30" s="229">
        <v>45104</v>
      </c>
      <c r="AM30" s="104">
        <v>0.32291666666666669</v>
      </c>
      <c r="AN30" s="105">
        <v>0.5</v>
      </c>
      <c r="AO30" s="231"/>
      <c r="AP30" s="232">
        <f t="shared" si="52"/>
        <v>0.17708333333333331</v>
      </c>
      <c r="AQ30" s="233"/>
      <c r="AR30" s="254">
        <v>45134</v>
      </c>
      <c r="AS30" s="104">
        <v>0.32291666666666669</v>
      </c>
      <c r="AT30" s="105">
        <v>0.5</v>
      </c>
      <c r="AU30" s="256"/>
      <c r="AV30" s="257">
        <f t="shared" si="50"/>
        <v>0.17708333333333331</v>
      </c>
      <c r="AW30" s="258"/>
      <c r="AX30" s="254">
        <v>45165</v>
      </c>
      <c r="AY30" s="259"/>
      <c r="AZ30" s="260"/>
      <c r="BA30" s="260"/>
      <c r="BB30" s="261"/>
      <c r="BC30" s="262"/>
      <c r="BD30" s="278">
        <v>45196</v>
      </c>
      <c r="BE30" s="104">
        <v>0.32291666666666669</v>
      </c>
      <c r="BF30" s="105">
        <v>0.71875</v>
      </c>
      <c r="BG30" s="284">
        <v>4.1666666666666664E-2</v>
      </c>
      <c r="BH30" s="285">
        <f t="shared" si="51"/>
        <v>0.35416666666666663</v>
      </c>
      <c r="BI30" s="292" t="s">
        <v>121</v>
      </c>
      <c r="BJ30" s="303">
        <v>45226</v>
      </c>
      <c r="BK30" s="104">
        <v>0.32291666666666669</v>
      </c>
      <c r="BL30" s="105">
        <v>0.5</v>
      </c>
      <c r="BM30" s="305"/>
      <c r="BN30" s="306">
        <f t="shared" si="48"/>
        <v>0.17708333333333331</v>
      </c>
      <c r="BO30" s="292" t="s">
        <v>121</v>
      </c>
      <c r="BP30" s="303">
        <v>45257</v>
      </c>
      <c r="BQ30" s="104">
        <v>0.32291666666666669</v>
      </c>
      <c r="BR30" s="105">
        <v>0.5</v>
      </c>
      <c r="BS30" s="305"/>
      <c r="BT30" s="306">
        <f t="shared" ref="BT30:BT33" si="56">BR30-BQ30-BS30</f>
        <v>0.17708333333333331</v>
      </c>
      <c r="BU30" s="292" t="s">
        <v>121</v>
      </c>
      <c r="BV30" s="329">
        <v>45287</v>
      </c>
      <c r="BW30" s="104">
        <v>0.32291666666666669</v>
      </c>
      <c r="BX30" s="105">
        <v>0.71875</v>
      </c>
      <c r="BY30" s="335">
        <v>4.1666666666666664E-2</v>
      </c>
      <c r="BZ30" s="336">
        <f t="shared" si="53"/>
        <v>0.35416666666666663</v>
      </c>
      <c r="CA30" s="337" t="s">
        <v>140</v>
      </c>
    </row>
    <row r="31" spans="1:79" s="15" customFormat="1" x14ac:dyDescent="0.25">
      <c r="G31" s="31"/>
      <c r="H31" s="89">
        <v>44954</v>
      </c>
      <c r="I31" s="94"/>
      <c r="J31" s="95"/>
      <c r="K31" s="95"/>
      <c r="L31" s="96"/>
      <c r="M31" s="97"/>
      <c r="N31" s="89">
        <v>44985</v>
      </c>
      <c r="O31" s="104">
        <v>0.32291666666666669</v>
      </c>
      <c r="P31" s="107">
        <v>0.51388888888888895</v>
      </c>
      <c r="Q31" s="91"/>
      <c r="R31" s="92">
        <f t="shared" si="54"/>
        <v>0.19097222222222227</v>
      </c>
      <c r="S31" s="93"/>
      <c r="T31" s="118">
        <v>45013</v>
      </c>
      <c r="U31" s="104">
        <v>0.32291666666666669</v>
      </c>
      <c r="V31" s="107">
        <v>0.52083333333333337</v>
      </c>
      <c r="W31" s="124"/>
      <c r="X31" s="125">
        <f t="shared" si="55"/>
        <v>0.19791666666666669</v>
      </c>
      <c r="Y31" s="127"/>
      <c r="Z31" s="148">
        <v>45044</v>
      </c>
      <c r="AA31" s="104">
        <v>0.32291666666666669</v>
      </c>
      <c r="AB31" s="105">
        <v>0.5</v>
      </c>
      <c r="AC31" s="150"/>
      <c r="AD31" s="151">
        <f t="shared" si="49"/>
        <v>0.17708333333333331</v>
      </c>
      <c r="AE31" s="152"/>
      <c r="AF31" s="177">
        <v>45074</v>
      </c>
      <c r="AG31" s="182"/>
      <c r="AH31" s="183"/>
      <c r="AI31" s="183"/>
      <c r="AJ31" s="184"/>
      <c r="AK31" s="185"/>
      <c r="AL31" s="229">
        <v>45105</v>
      </c>
      <c r="AM31" s="104">
        <v>0.32291666666666669</v>
      </c>
      <c r="AN31" s="107">
        <v>0.70833333333333337</v>
      </c>
      <c r="AO31" s="231">
        <v>4.1666666666666664E-2</v>
      </c>
      <c r="AP31" s="232">
        <f t="shared" si="52"/>
        <v>0.34375</v>
      </c>
      <c r="AQ31" s="233"/>
      <c r="AR31" s="254">
        <v>45135</v>
      </c>
      <c r="AS31" s="104">
        <v>0.32291666666666669</v>
      </c>
      <c r="AT31" s="105">
        <v>0.5</v>
      </c>
      <c r="AU31" s="256"/>
      <c r="AV31" s="257">
        <f t="shared" si="50"/>
        <v>0.17708333333333331</v>
      </c>
      <c r="AW31" s="258"/>
      <c r="AX31" s="254">
        <v>45166</v>
      </c>
      <c r="AY31" s="104">
        <v>0.32291666666666669</v>
      </c>
      <c r="AZ31" s="105">
        <v>0.5</v>
      </c>
      <c r="BA31" s="256"/>
      <c r="BB31" s="257">
        <f t="shared" ref="BB31:BB34" si="57">AZ31-AY31-BA31</f>
        <v>0.17708333333333331</v>
      </c>
      <c r="BC31" s="258"/>
      <c r="BD31" s="278">
        <v>45197</v>
      </c>
      <c r="BE31" s="104">
        <v>0.32291666666666669</v>
      </c>
      <c r="BF31" s="105">
        <v>0.5</v>
      </c>
      <c r="BG31" s="284"/>
      <c r="BH31" s="285">
        <f t="shared" si="51"/>
        <v>0.17708333333333331</v>
      </c>
      <c r="BI31" s="292" t="s">
        <v>121</v>
      </c>
      <c r="BJ31" s="303">
        <v>45227</v>
      </c>
      <c r="BK31" s="309"/>
      <c r="BL31" s="310"/>
      <c r="BM31" s="310"/>
      <c r="BN31" s="311"/>
      <c r="BO31" s="312"/>
      <c r="BP31" s="303">
        <v>45258</v>
      </c>
      <c r="BQ31" s="104">
        <v>0.32291666666666669</v>
      </c>
      <c r="BR31" s="105">
        <v>0.5</v>
      </c>
      <c r="BS31" s="305"/>
      <c r="BT31" s="306">
        <f t="shared" si="56"/>
        <v>0.17708333333333331</v>
      </c>
      <c r="BU31" s="292" t="s">
        <v>121</v>
      </c>
      <c r="BV31" s="329">
        <v>45288</v>
      </c>
      <c r="BW31" s="104">
        <v>0.32291666666666669</v>
      </c>
      <c r="BX31" s="105">
        <v>0.5</v>
      </c>
      <c r="BY31" s="335"/>
      <c r="BZ31" s="336">
        <f t="shared" si="53"/>
        <v>0.17708333333333331</v>
      </c>
      <c r="CA31" s="337" t="s">
        <v>140</v>
      </c>
    </row>
    <row r="32" spans="1:79" s="15" customFormat="1" ht="15.75" thickBot="1" x14ac:dyDescent="0.3">
      <c r="A32" s="3" t="s">
        <v>25</v>
      </c>
      <c r="B32" s="2"/>
      <c r="C32" s="2"/>
      <c r="D32" s="26">
        <f>D19+SUM(D22:D29)</f>
        <v>-16.75</v>
      </c>
      <c r="E32" s="69"/>
      <c r="F32" s="40"/>
      <c r="G32" s="31"/>
      <c r="H32" s="89">
        <v>44955</v>
      </c>
      <c r="I32" s="94"/>
      <c r="J32" s="95"/>
      <c r="K32" s="95"/>
      <c r="L32" s="96"/>
      <c r="M32" s="97"/>
      <c r="N32" s="89"/>
      <c r="O32" s="90"/>
      <c r="P32" s="91"/>
      <c r="Q32" s="91"/>
      <c r="R32" s="92"/>
      <c r="S32" s="93"/>
      <c r="T32" s="118">
        <v>45014</v>
      </c>
      <c r="U32" s="104">
        <v>0.32291666666666669</v>
      </c>
      <c r="V32" s="107">
        <v>0.6875</v>
      </c>
      <c r="W32" s="106">
        <v>6.25E-2</v>
      </c>
      <c r="X32" s="125">
        <f t="shared" si="55"/>
        <v>0.30208333333333331</v>
      </c>
      <c r="Y32" s="127"/>
      <c r="Z32" s="148">
        <v>45045</v>
      </c>
      <c r="AA32" s="153"/>
      <c r="AB32" s="154"/>
      <c r="AC32" s="154"/>
      <c r="AD32" s="155"/>
      <c r="AE32" s="156"/>
      <c r="AF32" s="177">
        <v>45075</v>
      </c>
      <c r="AG32" s="104"/>
      <c r="AH32" s="105"/>
      <c r="AI32" s="179"/>
      <c r="AJ32" s="180"/>
      <c r="AK32" s="126" t="s">
        <v>54</v>
      </c>
      <c r="AL32" s="229">
        <v>45106</v>
      </c>
      <c r="AM32" s="104">
        <v>0.32291666666666669</v>
      </c>
      <c r="AN32" s="105">
        <v>0.5</v>
      </c>
      <c r="AO32" s="231"/>
      <c r="AP32" s="232">
        <f t="shared" si="52"/>
        <v>0.17708333333333331</v>
      </c>
      <c r="AQ32" s="233"/>
      <c r="AR32" s="254">
        <v>45136</v>
      </c>
      <c r="AS32" s="259"/>
      <c r="AT32" s="260"/>
      <c r="AU32" s="260"/>
      <c r="AV32" s="261"/>
      <c r="AW32" s="262"/>
      <c r="AX32" s="254">
        <v>45167</v>
      </c>
      <c r="AY32" s="104">
        <v>0.32291666666666669</v>
      </c>
      <c r="AZ32" s="105">
        <v>0.5</v>
      </c>
      <c r="BA32" s="256"/>
      <c r="BB32" s="257">
        <f t="shared" si="57"/>
        <v>0.17708333333333331</v>
      </c>
      <c r="BC32" s="258"/>
      <c r="BD32" s="278">
        <v>45198</v>
      </c>
      <c r="BE32" s="104">
        <v>0.32291666666666669</v>
      </c>
      <c r="BF32" s="105">
        <v>0.5</v>
      </c>
      <c r="BG32" s="284"/>
      <c r="BH32" s="285">
        <f t="shared" si="51"/>
        <v>0.17708333333333331</v>
      </c>
      <c r="BI32" s="292" t="s">
        <v>121</v>
      </c>
      <c r="BJ32" s="303">
        <v>45228</v>
      </c>
      <c r="BK32" s="309"/>
      <c r="BL32" s="310"/>
      <c r="BM32" s="310"/>
      <c r="BN32" s="311"/>
      <c r="BO32" s="312"/>
      <c r="BP32" s="303">
        <v>45259</v>
      </c>
      <c r="BQ32" s="104">
        <v>0.32291666666666669</v>
      </c>
      <c r="BR32" s="105">
        <v>0.71875</v>
      </c>
      <c r="BS32" s="305">
        <v>4.1666666666666664E-2</v>
      </c>
      <c r="BT32" s="306">
        <f t="shared" si="56"/>
        <v>0.35416666666666663</v>
      </c>
      <c r="BU32" s="292" t="s">
        <v>121</v>
      </c>
      <c r="BV32" s="329">
        <v>45289</v>
      </c>
      <c r="BW32" s="104">
        <v>0.32291666666666669</v>
      </c>
      <c r="BX32" s="105">
        <v>0.5</v>
      </c>
      <c r="BY32" s="335"/>
      <c r="BZ32" s="336">
        <f t="shared" si="53"/>
        <v>0.17708333333333331</v>
      </c>
      <c r="CA32" s="337" t="s">
        <v>140</v>
      </c>
    </row>
    <row r="33" spans="1:79" s="15" customFormat="1" ht="15.75" thickTop="1" x14ac:dyDescent="0.25">
      <c r="A33" s="2"/>
      <c r="B33" s="2"/>
      <c r="C33" s="2"/>
      <c r="D33" s="2"/>
      <c r="E33" s="69"/>
      <c r="F33" s="40"/>
      <c r="G33" s="31"/>
      <c r="H33" s="89">
        <v>44956</v>
      </c>
      <c r="I33" s="104">
        <v>0.32291666666666669</v>
      </c>
      <c r="J33" s="105">
        <v>0.5</v>
      </c>
      <c r="K33" s="91"/>
      <c r="L33" s="92">
        <f t="shared" ref="L33:L34" si="58">J33-I33-K33</f>
        <v>0.17708333333333331</v>
      </c>
      <c r="M33" s="93"/>
      <c r="N33" s="89"/>
      <c r="O33" s="90"/>
      <c r="P33" s="91"/>
      <c r="Q33" s="91"/>
      <c r="R33" s="92"/>
      <c r="S33" s="93"/>
      <c r="T33" s="118">
        <v>45015</v>
      </c>
      <c r="U33" s="104">
        <v>0.32291666666666669</v>
      </c>
      <c r="V33" s="105">
        <v>0.5</v>
      </c>
      <c r="W33" s="124"/>
      <c r="X33" s="125">
        <f t="shared" si="55"/>
        <v>0.17708333333333331</v>
      </c>
      <c r="Y33" s="127"/>
      <c r="Z33" s="148">
        <v>45046</v>
      </c>
      <c r="AA33" s="153"/>
      <c r="AB33" s="154"/>
      <c r="AC33" s="154"/>
      <c r="AD33" s="155"/>
      <c r="AE33" s="156"/>
      <c r="AF33" s="177">
        <v>45076</v>
      </c>
      <c r="AG33" s="104">
        <v>0.32291666666666669</v>
      </c>
      <c r="AH33" s="105">
        <v>0.5</v>
      </c>
      <c r="AI33" s="179"/>
      <c r="AJ33" s="180">
        <f t="shared" ref="AJ33:AJ34" si="59">AH33-AG33-AI33</f>
        <v>0.17708333333333331</v>
      </c>
      <c r="AK33" s="181"/>
      <c r="AL33" s="229">
        <v>45107</v>
      </c>
      <c r="AM33" s="104">
        <v>0.32291666666666669</v>
      </c>
      <c r="AN33" s="107">
        <v>0.47916666666666669</v>
      </c>
      <c r="AO33" s="231"/>
      <c r="AP33" s="232">
        <f t="shared" si="52"/>
        <v>0.15625</v>
      </c>
      <c r="AQ33" s="233"/>
      <c r="AR33" s="254">
        <v>45137</v>
      </c>
      <c r="AS33" s="259"/>
      <c r="AT33" s="260"/>
      <c r="AU33" s="260"/>
      <c r="AV33" s="261"/>
      <c r="AW33" s="262"/>
      <c r="AX33" s="254">
        <v>45168</v>
      </c>
      <c r="AY33" s="104">
        <v>0.32291666666666669</v>
      </c>
      <c r="AZ33" s="107">
        <v>0.6875</v>
      </c>
      <c r="BA33" s="256">
        <v>4.1666666666666664E-2</v>
      </c>
      <c r="BB33" s="257">
        <f t="shared" si="57"/>
        <v>0.32291666666666663</v>
      </c>
      <c r="BC33" s="258"/>
      <c r="BD33" s="278">
        <v>45199</v>
      </c>
      <c r="BE33" s="279"/>
      <c r="BF33" s="280"/>
      <c r="BG33" s="280"/>
      <c r="BH33" s="281"/>
      <c r="BI33" s="282"/>
      <c r="BJ33" s="303">
        <v>45229</v>
      </c>
      <c r="BK33" s="104">
        <v>0.32291666666666669</v>
      </c>
      <c r="BL33" s="105">
        <v>0.5</v>
      </c>
      <c r="BM33" s="305"/>
      <c r="BN33" s="306">
        <f t="shared" ref="BN33:BN34" si="60">BL33-BK33-BM33</f>
        <v>0.17708333333333331</v>
      </c>
      <c r="BO33" s="292" t="s">
        <v>121</v>
      </c>
      <c r="BP33" s="303">
        <v>45260</v>
      </c>
      <c r="BQ33" s="104">
        <v>0.32291666666666669</v>
      </c>
      <c r="BR33" s="105">
        <v>0.5</v>
      </c>
      <c r="BS33" s="305"/>
      <c r="BT33" s="306">
        <f t="shared" si="56"/>
        <v>0.17708333333333331</v>
      </c>
      <c r="BU33" s="292" t="s">
        <v>121</v>
      </c>
      <c r="BV33" s="329">
        <v>45290</v>
      </c>
      <c r="BW33" s="330"/>
      <c r="BX33" s="331"/>
      <c r="BY33" s="331"/>
      <c r="BZ33" s="332"/>
      <c r="CA33" s="333"/>
    </row>
    <row r="34" spans="1:79" s="15" customFormat="1" ht="15.75" thickBot="1" x14ac:dyDescent="0.3">
      <c r="A34" s="24"/>
      <c r="B34" s="24"/>
      <c r="C34" s="24"/>
      <c r="D34" s="24"/>
      <c r="E34" s="69"/>
      <c r="F34" s="48"/>
      <c r="G34" s="31"/>
      <c r="H34" s="89">
        <v>44957</v>
      </c>
      <c r="I34" s="104">
        <v>0.32291666666666669</v>
      </c>
      <c r="J34" s="105">
        <v>0.5</v>
      </c>
      <c r="K34" s="91"/>
      <c r="L34" s="92">
        <f t="shared" si="58"/>
        <v>0.17708333333333331</v>
      </c>
      <c r="M34" s="93"/>
      <c r="N34" s="89"/>
      <c r="O34" s="90"/>
      <c r="P34" s="91"/>
      <c r="Q34" s="91"/>
      <c r="R34" s="92"/>
      <c r="S34" s="93"/>
      <c r="T34" s="118">
        <v>45016</v>
      </c>
      <c r="U34" s="104">
        <v>0.32291666666666669</v>
      </c>
      <c r="V34" s="107">
        <v>0.50694444444444442</v>
      </c>
      <c r="W34" s="124"/>
      <c r="X34" s="125">
        <f t="shared" si="55"/>
        <v>0.18402777777777773</v>
      </c>
      <c r="Y34" s="127"/>
      <c r="Z34" s="148"/>
      <c r="AA34" s="104"/>
      <c r="AB34" s="105"/>
      <c r="AC34" s="150"/>
      <c r="AD34" s="151"/>
      <c r="AE34" s="152"/>
      <c r="AF34" s="177">
        <v>45077</v>
      </c>
      <c r="AG34" s="104">
        <v>0.32291666666666669</v>
      </c>
      <c r="AH34" s="107">
        <v>0.69791666666666663</v>
      </c>
      <c r="AI34" s="179">
        <v>4.1666666666666664E-2</v>
      </c>
      <c r="AJ34" s="180">
        <f t="shared" si="59"/>
        <v>0.33333333333333326</v>
      </c>
      <c r="AK34" s="181"/>
      <c r="AL34" s="229"/>
      <c r="AM34" s="104"/>
      <c r="AN34" s="105"/>
      <c r="AO34" s="231"/>
      <c r="AP34" s="232"/>
      <c r="AQ34" s="233"/>
      <c r="AR34" s="254">
        <v>45138</v>
      </c>
      <c r="AS34" s="104">
        <v>0.32291666666666669</v>
      </c>
      <c r="AT34" s="105">
        <v>0.5</v>
      </c>
      <c r="AU34" s="256"/>
      <c r="AV34" s="257">
        <f t="shared" ref="AV34" si="61">AT34-AS34-AU34</f>
        <v>0.17708333333333331</v>
      </c>
      <c r="AW34" s="258"/>
      <c r="AX34" s="254">
        <v>45169</v>
      </c>
      <c r="AY34" s="104">
        <v>0.32291666666666669</v>
      </c>
      <c r="AZ34" s="105">
        <v>0.5</v>
      </c>
      <c r="BA34" s="256"/>
      <c r="BB34" s="257">
        <f t="shared" si="57"/>
        <v>0.17708333333333331</v>
      </c>
      <c r="BC34" s="258"/>
      <c r="BD34" s="278"/>
      <c r="BE34" s="104"/>
      <c r="BF34" s="105"/>
      <c r="BG34" s="284"/>
      <c r="BH34" s="285"/>
      <c r="BI34" s="286"/>
      <c r="BJ34" s="303">
        <v>45230</v>
      </c>
      <c r="BK34" s="104">
        <v>0.32291666666666669</v>
      </c>
      <c r="BL34" s="105">
        <v>0.5</v>
      </c>
      <c r="BM34" s="305"/>
      <c r="BN34" s="306">
        <f t="shared" si="60"/>
        <v>0.17708333333333331</v>
      </c>
      <c r="BO34" s="292" t="s">
        <v>121</v>
      </c>
      <c r="BP34" s="303"/>
      <c r="BQ34" s="104"/>
      <c r="BR34" s="105"/>
      <c r="BS34" s="305"/>
      <c r="BT34" s="306"/>
      <c r="BU34" s="308"/>
      <c r="BV34" s="329">
        <v>45291</v>
      </c>
      <c r="BW34" s="330"/>
      <c r="BX34" s="331"/>
      <c r="BY34" s="331"/>
      <c r="BZ34" s="332"/>
      <c r="CA34" s="333"/>
    </row>
    <row r="35" spans="1:79" s="15" customFormat="1" ht="19.5" thickBot="1" x14ac:dyDescent="0.35">
      <c r="A35" s="3" t="s">
        <v>23</v>
      </c>
      <c r="B35" s="2"/>
      <c r="C35" s="2"/>
      <c r="D35" s="57">
        <v>2</v>
      </c>
      <c r="E35" s="73"/>
      <c r="F35" s="3"/>
      <c r="G35" s="32"/>
      <c r="H35" s="98"/>
      <c r="I35" s="99"/>
      <c r="J35" s="100"/>
      <c r="K35" s="101" t="s">
        <v>45</v>
      </c>
      <c r="L35" s="102" t="s">
        <v>58</v>
      </c>
      <c r="M35" s="102" t="s">
        <v>51</v>
      </c>
      <c r="N35" s="98"/>
      <c r="O35" s="99"/>
      <c r="P35" s="100"/>
      <c r="Q35" s="101" t="s">
        <v>45</v>
      </c>
      <c r="R35" s="102" t="s">
        <v>70</v>
      </c>
      <c r="S35" s="102" t="s">
        <v>50</v>
      </c>
      <c r="T35" s="128"/>
      <c r="U35" s="129"/>
      <c r="V35" s="130"/>
      <c r="W35" s="131" t="s">
        <v>45</v>
      </c>
      <c r="X35" s="132" t="s">
        <v>84</v>
      </c>
      <c r="Y35" s="132" t="s">
        <v>65</v>
      </c>
      <c r="Z35" s="157"/>
      <c r="AA35" s="158"/>
      <c r="AB35" s="159"/>
      <c r="AC35" s="160" t="s">
        <v>45</v>
      </c>
      <c r="AD35" s="161" t="s">
        <v>90</v>
      </c>
      <c r="AE35" s="161" t="s">
        <v>50</v>
      </c>
      <c r="AF35" s="186"/>
      <c r="AG35" s="187"/>
      <c r="AH35" s="188"/>
      <c r="AI35" s="189" t="s">
        <v>45</v>
      </c>
      <c r="AJ35" s="190" t="s">
        <v>102</v>
      </c>
      <c r="AK35" s="190" t="s">
        <v>51</v>
      </c>
      <c r="AL35" s="239"/>
      <c r="AM35" s="240"/>
      <c r="AN35" s="241"/>
      <c r="AO35" s="242" t="s">
        <v>45</v>
      </c>
      <c r="AP35" s="243" t="s">
        <v>102</v>
      </c>
      <c r="AQ35" s="243" t="s">
        <v>51</v>
      </c>
      <c r="AR35" s="263"/>
      <c r="AS35" s="264"/>
      <c r="AT35" s="265"/>
      <c r="AU35" s="266" t="s">
        <v>45</v>
      </c>
      <c r="AV35" s="267" t="s">
        <v>114</v>
      </c>
      <c r="AW35" s="267" t="s">
        <v>110</v>
      </c>
      <c r="AX35" s="263"/>
      <c r="AY35" s="264"/>
      <c r="AZ35" s="265"/>
      <c r="BA35" s="266" t="s">
        <v>45</v>
      </c>
      <c r="BB35" s="267" t="s">
        <v>124</v>
      </c>
      <c r="BC35" s="267" t="s">
        <v>112</v>
      </c>
      <c r="BD35" s="287"/>
      <c r="BE35" s="288"/>
      <c r="BF35" s="289"/>
      <c r="BG35" s="290" t="s">
        <v>45</v>
      </c>
      <c r="BH35" s="291" t="s">
        <v>129</v>
      </c>
      <c r="BI35" s="291" t="s">
        <v>50</v>
      </c>
      <c r="BJ35" s="313"/>
      <c r="BK35" s="314"/>
      <c r="BL35" s="315"/>
      <c r="BM35" s="316" t="s">
        <v>45</v>
      </c>
      <c r="BN35" s="317" t="s">
        <v>110</v>
      </c>
      <c r="BO35" s="317" t="s">
        <v>51</v>
      </c>
      <c r="BP35" s="313"/>
      <c r="BQ35" s="314"/>
      <c r="BR35" s="315"/>
      <c r="BS35" s="316" t="s">
        <v>45</v>
      </c>
      <c r="BT35" s="317" t="s">
        <v>112</v>
      </c>
      <c r="BU35" s="317" t="s">
        <v>112</v>
      </c>
      <c r="BV35" s="338"/>
      <c r="BW35" s="339"/>
      <c r="BX35" s="340"/>
      <c r="BY35" s="341" t="s">
        <v>45</v>
      </c>
      <c r="BZ35" s="342" t="s">
        <v>50</v>
      </c>
      <c r="CA35" s="342" t="s">
        <v>50</v>
      </c>
    </row>
    <row r="36" spans="1:79" s="54" customFormat="1" x14ac:dyDescent="0.25">
      <c r="A36" s="27" t="s">
        <v>32</v>
      </c>
      <c r="B36" s="2"/>
      <c r="C36" s="2"/>
      <c r="D36" s="46">
        <v>20</v>
      </c>
      <c r="E36" s="69"/>
      <c r="F36" s="15"/>
      <c r="G36" s="31"/>
      <c r="R36" s="54">
        <v>-0.05</v>
      </c>
      <c r="X36" s="54">
        <v>0.05</v>
      </c>
      <c r="AD36" s="54">
        <v>0.05</v>
      </c>
      <c r="BH36" s="54">
        <v>0.05</v>
      </c>
    </row>
    <row r="37" spans="1:79" s="54" customFormat="1" x14ac:dyDescent="0.25">
      <c r="A37" s="15"/>
      <c r="B37" s="15"/>
      <c r="C37" s="15"/>
      <c r="D37" s="15"/>
      <c r="E37" s="73"/>
      <c r="F37" s="60"/>
      <c r="G37" s="31"/>
    </row>
    <row r="38" spans="1:79" s="15" customFormat="1" x14ac:dyDescent="0.25">
      <c r="A38" s="74">
        <v>45022</v>
      </c>
      <c r="B38" s="2"/>
      <c r="D38" s="25">
        <v>-0.83</v>
      </c>
      <c r="E38" s="69"/>
      <c r="F38" s="3"/>
      <c r="G38" s="31"/>
    </row>
    <row r="39" spans="1:79" s="15" customFormat="1" x14ac:dyDescent="0.25">
      <c r="A39" s="65" t="s">
        <v>92</v>
      </c>
      <c r="B39" s="164"/>
      <c r="C39" s="2"/>
      <c r="D39" s="25">
        <v>-4.17</v>
      </c>
      <c r="E39" s="68"/>
      <c r="F39" s="39"/>
      <c r="G39" s="31"/>
    </row>
    <row r="40" spans="1:79" s="15" customFormat="1" x14ac:dyDescent="0.25">
      <c r="A40" s="65" t="s">
        <v>108</v>
      </c>
      <c r="B40" s="2"/>
      <c r="C40" s="2"/>
      <c r="D40" s="25">
        <v>-10</v>
      </c>
      <c r="E40" s="69"/>
      <c r="F40" s="45"/>
      <c r="G40" s="31"/>
    </row>
    <row r="41" spans="1:79" s="15" customFormat="1" x14ac:dyDescent="0.25">
      <c r="A41" s="74">
        <v>45212</v>
      </c>
      <c r="D41" s="25">
        <v>-1</v>
      </c>
      <c r="E41" s="69"/>
      <c r="F41" s="46"/>
      <c r="G41" s="31"/>
    </row>
    <row r="42" spans="1:79" s="15" customFormat="1" x14ac:dyDescent="0.25">
      <c r="A42" s="343" t="s">
        <v>144</v>
      </c>
      <c r="D42" s="25">
        <v>-5</v>
      </c>
      <c r="E42" s="69"/>
      <c r="F42" s="46"/>
      <c r="G42" s="31"/>
    </row>
    <row r="43" spans="1:79" s="15" customFormat="1" x14ac:dyDescent="0.25">
      <c r="A43" s="344"/>
      <c r="B43" s="404"/>
      <c r="C43" s="404"/>
      <c r="D43" s="405"/>
      <c r="E43" s="69"/>
      <c r="F43" s="46"/>
      <c r="G43" s="31"/>
    </row>
    <row r="44" spans="1:79" s="15" customFormat="1" x14ac:dyDescent="0.25">
      <c r="E44" s="68"/>
      <c r="F44" s="28"/>
      <c r="G44" s="31"/>
    </row>
    <row r="45" spans="1:79" s="15" customFormat="1" ht="15.75" thickBot="1" x14ac:dyDescent="0.3">
      <c r="A45" s="3" t="s">
        <v>20</v>
      </c>
      <c r="B45" s="3"/>
      <c r="C45" s="3"/>
      <c r="D45" s="26">
        <f>SUM(D35:D42)</f>
        <v>1</v>
      </c>
      <c r="E45" s="68"/>
      <c r="F45" s="43"/>
      <c r="G45" s="31"/>
    </row>
    <row r="46" spans="1:79" s="15" customFormat="1" ht="15.75" thickTop="1" x14ac:dyDescent="0.25">
      <c r="E46" s="68"/>
      <c r="F46" s="43"/>
      <c r="G46" s="31"/>
    </row>
    <row r="47" spans="1:79" s="15" customFormat="1" x14ac:dyDescent="0.25">
      <c r="A47" s="2"/>
      <c r="B47" s="2"/>
      <c r="C47" s="2"/>
      <c r="D47" s="2"/>
      <c r="E47" s="68"/>
      <c r="F47" s="43"/>
      <c r="G47" s="31"/>
    </row>
    <row r="48" spans="1:79" s="15" customFormat="1" x14ac:dyDescent="0.25">
      <c r="A48" s="2"/>
      <c r="B48" s="2"/>
      <c r="C48" s="2"/>
      <c r="D48" s="2"/>
      <c r="E48" s="68"/>
      <c r="F48" s="43"/>
      <c r="G48" s="31"/>
    </row>
    <row r="49" spans="1:7" s="15" customFormat="1" x14ac:dyDescent="0.25">
      <c r="A49" s="2"/>
      <c r="B49" s="2"/>
      <c r="C49" s="2"/>
      <c r="D49" s="2"/>
      <c r="E49" s="68"/>
      <c r="F49" s="43"/>
      <c r="G49" s="31"/>
    </row>
    <row r="50" spans="1:7" s="15" customFormat="1" x14ac:dyDescent="0.25">
      <c r="A50" s="2"/>
      <c r="B50" s="2"/>
      <c r="C50" s="2"/>
      <c r="D50" s="2"/>
      <c r="E50" s="68"/>
      <c r="F50" s="43"/>
      <c r="G50" s="31"/>
    </row>
    <row r="51" spans="1:7" s="15" customFormat="1" x14ac:dyDescent="0.25">
      <c r="A51" s="2"/>
      <c r="B51" s="2"/>
      <c r="C51" s="2"/>
      <c r="D51" s="2"/>
      <c r="E51" s="68"/>
      <c r="F51" s="3"/>
      <c r="G51" s="31"/>
    </row>
    <row r="52" spans="1:7" s="15" customFormat="1" x14ac:dyDescent="0.25">
      <c r="A52" s="2"/>
      <c r="B52" s="2"/>
      <c r="C52" s="2"/>
      <c r="D52" s="2"/>
      <c r="E52" s="68"/>
      <c r="F52" s="43"/>
      <c r="G52" s="31"/>
    </row>
    <row r="53" spans="1:7" s="15" customFormat="1" x14ac:dyDescent="0.25">
      <c r="A53" s="2"/>
      <c r="B53" s="2"/>
      <c r="C53" s="2"/>
      <c r="D53" s="2"/>
      <c r="E53" s="68"/>
      <c r="F53" s="3"/>
      <c r="G53" s="31"/>
    </row>
    <row r="54" spans="1:7" s="15" customFormat="1" x14ac:dyDescent="0.25">
      <c r="E54" s="69"/>
      <c r="F54" s="3"/>
      <c r="G54" s="31"/>
    </row>
    <row r="55" spans="1:7" s="15" customFormat="1" x14ac:dyDescent="0.25">
      <c r="A55" s="2"/>
      <c r="B55" s="2"/>
      <c r="C55" s="2"/>
      <c r="D55" s="2"/>
      <c r="E55" s="68"/>
      <c r="F55" s="3"/>
      <c r="G55" s="31"/>
    </row>
    <row r="56" spans="1:7" s="15" customFormat="1" x14ac:dyDescent="0.25">
      <c r="A56" s="2"/>
      <c r="B56" s="2"/>
      <c r="C56" s="2"/>
      <c r="D56" s="2"/>
      <c r="E56" s="68"/>
      <c r="F56" s="3"/>
      <c r="G56" s="31"/>
    </row>
    <row r="57" spans="1:7" s="15" customFormat="1" x14ac:dyDescent="0.25">
      <c r="A57" s="2"/>
      <c r="B57" s="2"/>
      <c r="C57" s="2"/>
      <c r="D57" s="2"/>
      <c r="E57" s="68"/>
      <c r="F57" s="3"/>
      <c r="G57" s="31"/>
    </row>
    <row r="58" spans="1:7" s="15" customFormat="1" x14ac:dyDescent="0.25">
      <c r="A58" s="2"/>
      <c r="B58" s="2"/>
      <c r="C58" s="2"/>
      <c r="D58" s="2"/>
      <c r="E58" s="68"/>
      <c r="F58" s="3"/>
      <c r="G58" s="31"/>
    </row>
    <row r="59" spans="1:7" s="15" customFormat="1" x14ac:dyDescent="0.25">
      <c r="A59" s="2"/>
      <c r="B59" s="2"/>
      <c r="C59" s="2"/>
      <c r="D59" s="2"/>
      <c r="E59" s="68"/>
      <c r="F59" s="3"/>
      <c r="G59" s="31"/>
    </row>
    <row r="60" spans="1:7" s="15" customFormat="1" x14ac:dyDescent="0.25">
      <c r="A60" s="2"/>
      <c r="B60" s="2"/>
      <c r="C60" s="2"/>
      <c r="D60" s="2"/>
      <c r="E60" s="68"/>
      <c r="F60" s="3"/>
      <c r="G60" s="31"/>
    </row>
    <row r="61" spans="1:7" s="15" customFormat="1" x14ac:dyDescent="0.25">
      <c r="A61" s="2"/>
      <c r="B61" s="2"/>
      <c r="C61" s="2"/>
      <c r="D61" s="2"/>
      <c r="E61" s="68"/>
      <c r="F61" s="3"/>
      <c r="G61" s="31"/>
    </row>
    <row r="62" spans="1:7" s="15" customFormat="1" x14ac:dyDescent="0.25">
      <c r="A62" s="2"/>
      <c r="B62" s="2"/>
      <c r="C62" s="2"/>
      <c r="D62" s="2"/>
      <c r="E62" s="68"/>
      <c r="F62" s="3"/>
      <c r="G62" s="31"/>
    </row>
    <row r="63" spans="1:7" s="15" customFormat="1" x14ac:dyDescent="0.25">
      <c r="A63" s="2"/>
      <c r="B63" s="2"/>
      <c r="C63" s="2"/>
      <c r="D63" s="2"/>
      <c r="E63" s="68"/>
      <c r="F63" s="3"/>
      <c r="G63" s="31"/>
    </row>
    <row r="64" spans="1:7" s="15" customFormat="1" x14ac:dyDescent="0.25">
      <c r="A64" s="2"/>
      <c r="B64" s="2"/>
      <c r="C64" s="2"/>
      <c r="D64" s="2"/>
      <c r="E64" s="68"/>
      <c r="F64" s="3"/>
      <c r="G64" s="31"/>
    </row>
    <row r="65" spans="1:7" s="15" customFormat="1" x14ac:dyDescent="0.25">
      <c r="A65" s="2"/>
      <c r="B65" s="2"/>
      <c r="C65" s="2"/>
      <c r="D65" s="2"/>
      <c r="E65" s="68"/>
      <c r="F65" s="3"/>
      <c r="G65" s="31"/>
    </row>
    <row r="66" spans="1:7" s="15" customFormat="1" x14ac:dyDescent="0.25">
      <c r="A66" s="2"/>
      <c r="B66" s="2"/>
      <c r="C66" s="2"/>
      <c r="D66" s="2"/>
      <c r="E66" s="68"/>
      <c r="F66" s="3"/>
      <c r="G66" s="31"/>
    </row>
    <row r="67" spans="1:7" s="15" customFormat="1" x14ac:dyDescent="0.25">
      <c r="A67" s="2"/>
      <c r="B67" s="2"/>
      <c r="C67" s="2"/>
      <c r="D67" s="2"/>
      <c r="E67" s="68"/>
      <c r="F67" s="3"/>
      <c r="G67" s="31"/>
    </row>
    <row r="68" spans="1:7" s="15" customFormat="1" x14ac:dyDescent="0.25">
      <c r="A68" s="2"/>
      <c r="B68" s="2"/>
      <c r="C68" s="2"/>
      <c r="D68" s="2"/>
      <c r="E68" s="68"/>
      <c r="F68" s="3"/>
      <c r="G68" s="31"/>
    </row>
    <row r="69" spans="1:7" s="15" customFormat="1" x14ac:dyDescent="0.25">
      <c r="A69" s="2"/>
      <c r="B69" s="2"/>
      <c r="C69" s="2"/>
      <c r="D69" s="2"/>
      <c r="E69" s="68"/>
      <c r="F69" s="3"/>
      <c r="G69" s="31"/>
    </row>
    <row r="70" spans="1:7" s="15" customFormat="1" x14ac:dyDescent="0.25">
      <c r="A70" s="2"/>
      <c r="B70" s="2"/>
      <c r="C70" s="2"/>
      <c r="D70" s="2"/>
      <c r="E70" s="68"/>
      <c r="F70" s="3"/>
      <c r="G70" s="31"/>
    </row>
    <row r="71" spans="1:7" s="15" customFormat="1" x14ac:dyDescent="0.25">
      <c r="A71" s="2"/>
      <c r="B71" s="2"/>
      <c r="C71" s="2"/>
      <c r="D71" s="2"/>
      <c r="E71" s="68"/>
      <c r="F71" s="3"/>
      <c r="G71" s="31"/>
    </row>
    <row r="72" spans="1:7" s="15" customFormat="1" x14ac:dyDescent="0.25">
      <c r="A72" s="2"/>
      <c r="B72" s="2"/>
      <c r="C72" s="2"/>
      <c r="D72" s="2"/>
      <c r="E72" s="68"/>
      <c r="F72" s="3"/>
      <c r="G72" s="31"/>
    </row>
    <row r="73" spans="1:7" s="15" customFormat="1" x14ac:dyDescent="0.25">
      <c r="A73" s="2"/>
      <c r="B73" s="2"/>
      <c r="C73" s="2"/>
      <c r="D73" s="2"/>
      <c r="E73" s="68"/>
      <c r="F73" s="3"/>
      <c r="G73" s="31"/>
    </row>
    <row r="74" spans="1:7" s="15" customFormat="1" x14ac:dyDescent="0.25">
      <c r="A74" s="2"/>
      <c r="B74" s="2"/>
      <c r="C74" s="2"/>
      <c r="D74" s="2"/>
      <c r="E74" s="68"/>
      <c r="G74" s="31"/>
    </row>
    <row r="75" spans="1:7" s="15" customFormat="1" x14ac:dyDescent="0.25">
      <c r="A75" s="2"/>
      <c r="B75" s="2"/>
      <c r="C75" s="2"/>
      <c r="D75" s="2"/>
      <c r="E75" s="68"/>
      <c r="F75" s="3"/>
      <c r="G75" s="31"/>
    </row>
    <row r="76" spans="1:7" s="15" customFormat="1" x14ac:dyDescent="0.25">
      <c r="A76" s="2"/>
      <c r="B76" s="2"/>
      <c r="C76" s="2"/>
      <c r="D76" s="2"/>
      <c r="E76" s="68"/>
      <c r="F76" s="3"/>
      <c r="G76" s="31"/>
    </row>
    <row r="77" spans="1:7" s="15" customFormat="1" x14ac:dyDescent="0.25">
      <c r="A77" s="2"/>
      <c r="B77" s="2"/>
      <c r="C77" s="2"/>
      <c r="D77" s="2"/>
      <c r="E77" s="68"/>
      <c r="F77" s="3"/>
      <c r="G77" s="31"/>
    </row>
    <row r="78" spans="1:7" s="15" customFormat="1" x14ac:dyDescent="0.25">
      <c r="A78" s="2"/>
      <c r="B78" s="2"/>
      <c r="C78" s="2"/>
      <c r="D78" s="2"/>
      <c r="E78" s="68"/>
      <c r="F78" s="3"/>
      <c r="G78" s="31"/>
    </row>
    <row r="79" spans="1:7" s="15" customFormat="1" x14ac:dyDescent="0.25">
      <c r="A79" s="2"/>
      <c r="B79" s="2"/>
      <c r="C79" s="2"/>
      <c r="D79" s="2"/>
      <c r="E79" s="68"/>
      <c r="F79" s="3"/>
      <c r="G79" s="31"/>
    </row>
    <row r="80" spans="1:7" s="15" customFormat="1" x14ac:dyDescent="0.25">
      <c r="A80" s="2"/>
      <c r="B80" s="2"/>
      <c r="C80" s="2"/>
      <c r="D80" s="2"/>
      <c r="E80" s="68"/>
      <c r="F80" s="3"/>
      <c r="G80" s="31"/>
    </row>
    <row r="81" spans="1:7" s="15" customFormat="1" x14ac:dyDescent="0.25">
      <c r="A81" s="2"/>
      <c r="B81" s="2"/>
      <c r="C81" s="2"/>
      <c r="D81" s="2"/>
      <c r="E81" s="68"/>
      <c r="F81" s="3"/>
      <c r="G81" s="31"/>
    </row>
    <row r="82" spans="1:7" s="15" customFormat="1" x14ac:dyDescent="0.25">
      <c r="A82" s="2"/>
      <c r="B82" s="2"/>
      <c r="C82" s="2"/>
      <c r="D82" s="2"/>
      <c r="E82" s="68"/>
    </row>
    <row r="83" spans="1:7" s="15" customFormat="1" x14ac:dyDescent="0.25">
      <c r="A83" s="2"/>
      <c r="B83" s="2"/>
      <c r="C83" s="2"/>
      <c r="D83" s="2"/>
      <c r="E83" s="68"/>
      <c r="F83" s="3"/>
      <c r="G83" s="31"/>
    </row>
    <row r="84" spans="1:7" s="15" customFormat="1" x14ac:dyDescent="0.25">
      <c r="A84" s="2"/>
      <c r="B84" s="2"/>
      <c r="C84" s="2"/>
      <c r="D84" s="2"/>
      <c r="E84" s="68"/>
      <c r="F84" s="3"/>
      <c r="G84" s="31"/>
    </row>
    <row r="85" spans="1:7" s="15" customFormat="1" x14ac:dyDescent="0.25">
      <c r="A85" s="2"/>
      <c r="B85" s="2"/>
      <c r="C85" s="2"/>
      <c r="D85" s="2"/>
      <c r="E85" s="68"/>
      <c r="F85" s="3"/>
      <c r="G85" s="31"/>
    </row>
    <row r="86" spans="1:7" s="15" customFormat="1" x14ac:dyDescent="0.25">
      <c r="A86" s="2"/>
      <c r="B86" s="2"/>
      <c r="C86" s="2"/>
      <c r="D86" s="2"/>
      <c r="E86" s="68"/>
      <c r="F86" s="3"/>
      <c r="G86" s="31"/>
    </row>
    <row r="87" spans="1:7" s="15" customFormat="1" x14ac:dyDescent="0.25">
      <c r="A87" s="2"/>
      <c r="B87" s="2"/>
      <c r="C87" s="2"/>
      <c r="D87" s="2"/>
      <c r="E87" s="68"/>
      <c r="F87" s="3"/>
      <c r="G87" s="31"/>
    </row>
    <row r="88" spans="1:7" s="15" customFormat="1" x14ac:dyDescent="0.25">
      <c r="A88" s="2"/>
      <c r="B88" s="2"/>
      <c r="C88" s="2"/>
      <c r="D88" s="2"/>
      <c r="E88" s="68"/>
      <c r="F88" s="3"/>
      <c r="G88" s="31"/>
    </row>
    <row r="89" spans="1:7" s="15" customFormat="1" x14ac:dyDescent="0.25">
      <c r="A89" s="2"/>
      <c r="B89" s="2"/>
      <c r="C89" s="2"/>
      <c r="D89" s="2"/>
      <c r="E89" s="68"/>
      <c r="F89" s="3"/>
      <c r="G89" s="31"/>
    </row>
    <row r="90" spans="1:7" s="15" customFormat="1" x14ac:dyDescent="0.25">
      <c r="A90" s="2"/>
      <c r="B90" s="2"/>
      <c r="C90" s="2"/>
      <c r="D90" s="2"/>
      <c r="E90" s="68"/>
      <c r="F90" s="3"/>
      <c r="G90" s="31"/>
    </row>
    <row r="91" spans="1:7" s="15" customFormat="1" x14ac:dyDescent="0.25">
      <c r="A91" s="2"/>
      <c r="B91" s="2"/>
      <c r="C91" s="2"/>
      <c r="D91" s="2"/>
      <c r="E91" s="68"/>
      <c r="F91" s="3"/>
      <c r="G91" s="31"/>
    </row>
    <row r="92" spans="1:7" s="15" customFormat="1" x14ac:dyDescent="0.25">
      <c r="A92" s="2"/>
      <c r="B92" s="2"/>
      <c r="C92" s="2"/>
      <c r="D92" s="2"/>
      <c r="E92" s="68"/>
      <c r="F92" s="3"/>
      <c r="G92" s="31"/>
    </row>
    <row r="93" spans="1:7" s="15" customFormat="1" x14ac:dyDescent="0.25">
      <c r="A93" s="2"/>
      <c r="B93" s="2"/>
      <c r="C93" s="2"/>
      <c r="D93" s="2"/>
      <c r="E93" s="68"/>
      <c r="F93" s="3"/>
      <c r="G93" s="31"/>
    </row>
    <row r="94" spans="1:7" s="15" customFormat="1" x14ac:dyDescent="0.25">
      <c r="A94" s="2"/>
      <c r="B94" s="2"/>
      <c r="C94" s="2"/>
      <c r="D94" s="2"/>
      <c r="E94" s="68"/>
      <c r="F94" s="3"/>
      <c r="G94" s="31"/>
    </row>
    <row r="95" spans="1:7" s="15" customFormat="1" x14ac:dyDescent="0.25">
      <c r="A95" s="2"/>
      <c r="B95" s="2"/>
      <c r="C95" s="2"/>
      <c r="D95" s="2"/>
      <c r="E95" s="68"/>
      <c r="F95" s="3"/>
      <c r="G95" s="31"/>
    </row>
    <row r="96" spans="1:7" s="15" customFormat="1" x14ac:dyDescent="0.25">
      <c r="A96" s="2"/>
      <c r="B96" s="2"/>
      <c r="C96" s="2"/>
      <c r="D96" s="2"/>
      <c r="E96" s="68"/>
      <c r="F96" s="3"/>
      <c r="G96" s="31"/>
    </row>
    <row r="97" spans="1:7" s="15" customFormat="1" x14ac:dyDescent="0.25">
      <c r="A97" s="2"/>
      <c r="B97" s="2"/>
      <c r="C97" s="2"/>
      <c r="D97" s="2"/>
      <c r="E97" s="68"/>
      <c r="F97" s="3"/>
      <c r="G97" s="31"/>
    </row>
    <row r="98" spans="1:7" s="15" customFormat="1" x14ac:dyDescent="0.25">
      <c r="A98" s="2"/>
      <c r="B98" s="2"/>
      <c r="C98" s="2"/>
      <c r="D98" s="2"/>
      <c r="E98" s="68"/>
      <c r="F98" s="3"/>
      <c r="G98" s="31"/>
    </row>
  </sheetData>
  <conditionalFormatting sqref="I5:K13">
    <cfRule type="timePeriod" dxfId="1086" priority="1088" timePeriod="lastMonth">
      <formula>AND(MONTH(I5)=MONTH(EDATE(TODAY(),0-1)),YEAR(I5)=YEAR(EDATE(TODAY(),0-1)))</formula>
    </cfRule>
  </conditionalFormatting>
  <conditionalFormatting sqref="I4:K6">
    <cfRule type="timePeriod" dxfId="1085" priority="1087" timePeriod="lastMonth">
      <formula>AND(MONTH(I4)=MONTH(EDATE(TODAY(),0-1)),YEAR(I4)=YEAR(EDATE(TODAY(),0-1)))</formula>
    </cfRule>
  </conditionalFormatting>
  <conditionalFormatting sqref="I12:K20">
    <cfRule type="timePeriod" dxfId="1084" priority="1086" timePeriod="lastMonth">
      <formula>AND(MONTH(I12)=MONTH(EDATE(TODAY(),0-1)),YEAR(I12)=YEAR(EDATE(TODAY(),0-1)))</formula>
    </cfRule>
  </conditionalFormatting>
  <conditionalFormatting sqref="I26:K27 I19:K23 I29:K30 I28 K28">
    <cfRule type="timePeriod" dxfId="1083" priority="1085" timePeriod="lastMonth">
      <formula>AND(MONTH(I19)=MONTH(EDATE(TODAY(),0-1)),YEAR(I19)=YEAR(EDATE(TODAY(),0-1)))</formula>
    </cfRule>
  </conditionalFormatting>
  <conditionalFormatting sqref="O9:Q10 O13:Q13 O11:O12 Q11:Q12">
    <cfRule type="timePeriod" dxfId="1082" priority="1083" timePeriod="lastMonth">
      <formula>AND(MONTH(O9)=MONTH(EDATE(TODAY(),0-1)),YEAR(O9)=YEAR(EDATE(TODAY(),0-1)))</formula>
    </cfRule>
  </conditionalFormatting>
  <conditionalFormatting sqref="O4:Q6">
    <cfRule type="timePeriod" dxfId="1081" priority="1082" timePeriod="lastMonth">
      <formula>AND(MONTH(O4)=MONTH(EDATE(TODAY(),0-1)),YEAR(O4)=YEAR(EDATE(TODAY(),0-1)))</formula>
    </cfRule>
  </conditionalFormatting>
  <conditionalFormatting sqref="O16:Q17 O19:Q19 O18 Q18 O20 Q20">
    <cfRule type="timePeriod" dxfId="1080" priority="1081" timePeriod="lastMonth">
      <formula>AND(MONTH(O16)=MONTH(EDATE(TODAY(),0-1)),YEAR(O16)=YEAR(EDATE(TODAY(),0-1)))</formula>
    </cfRule>
  </conditionalFormatting>
  <conditionalFormatting sqref="O23:Q24 O26:Q27 O25 Q25">
    <cfRule type="timePeriod" dxfId="1079" priority="1080" timePeriod="lastMonth">
      <formula>AND(MONTH(O23)=MONTH(EDATE(TODAY(),0-1)),YEAR(O23)=YEAR(EDATE(TODAY(),0-1)))</formula>
    </cfRule>
  </conditionalFormatting>
  <conditionalFormatting sqref="O30:O31 Q30:Q31">
    <cfRule type="timePeriod" dxfId="1078" priority="1079" timePeriod="lastMonth">
      <formula>AND(MONTH(O30)=MONTH(EDATE(TODAY(),0-1)),YEAR(O30)=YEAR(EDATE(TODAY(),0-1)))</formula>
    </cfRule>
  </conditionalFormatting>
  <conditionalFormatting sqref="I24:K27">
    <cfRule type="timePeriod" dxfId="1077" priority="1078" timePeriod="lastMonth">
      <formula>AND(MONTH(I24)=MONTH(EDATE(TODAY(),0-1)),YEAR(I24)=YEAR(EDATE(TODAY(),0-1)))</formula>
    </cfRule>
  </conditionalFormatting>
  <conditionalFormatting sqref="I33:K34">
    <cfRule type="timePeriod" dxfId="1076" priority="1077" timePeriod="lastMonth">
      <formula>AND(MONTH(I33)=MONTH(EDATE(TODAY(),0-1)),YEAR(I33)=YEAR(EDATE(TODAY(),0-1)))</formula>
    </cfRule>
  </conditionalFormatting>
  <conditionalFormatting sqref="I31:K34">
    <cfRule type="timePeriod" dxfId="1075" priority="1076" timePeriod="lastMonth">
      <formula>AND(MONTH(I31)=MONTH(EDATE(TODAY(),0-1)),YEAR(I31)=YEAR(EDATE(TODAY(),0-1)))</formula>
    </cfRule>
  </conditionalFormatting>
  <conditionalFormatting sqref="J14">
    <cfRule type="timePeriod" dxfId="1074" priority="1075" timePeriod="lastMonth">
      <formula>AND(MONTH(J14)=MONTH(EDATE(TODAY(),0-1)),YEAR(J14)=YEAR(EDATE(TODAY(),0-1)))</formula>
    </cfRule>
  </conditionalFormatting>
  <conditionalFormatting sqref="J19:J21">
    <cfRule type="timePeriod" dxfId="1073" priority="1074" timePeriod="lastMonth">
      <formula>AND(MONTH(J19)=MONTH(EDATE(TODAY(),0-1)),YEAR(J19)=YEAR(EDATE(TODAY(),0-1)))</formula>
    </cfRule>
  </conditionalFormatting>
  <conditionalFormatting sqref="J21">
    <cfRule type="timePeriod" dxfId="1072" priority="1073" timePeriod="lastMonth">
      <formula>AND(MONTH(J21)=MONTH(EDATE(TODAY(),0-1)),YEAR(J21)=YEAR(EDATE(TODAY(),0-1)))</formula>
    </cfRule>
  </conditionalFormatting>
  <conditionalFormatting sqref="J28">
    <cfRule type="timePeriod" dxfId="1071" priority="1072" timePeriod="lastMonth">
      <formula>AND(MONTH(J28)=MONTH(EDATE(TODAY(),0-1)),YEAR(J28)=YEAR(EDATE(TODAY(),0-1)))</formula>
    </cfRule>
  </conditionalFormatting>
  <conditionalFormatting sqref="J28">
    <cfRule type="timePeriod" dxfId="1070" priority="1071" timePeriod="lastMonth">
      <formula>AND(MONTH(J28)=MONTH(EDATE(TODAY(),0-1)),YEAR(J28)=YEAR(EDATE(TODAY(),0-1)))</formula>
    </cfRule>
  </conditionalFormatting>
  <conditionalFormatting sqref="U12:W12 U9:U11 U13 W13 W9:W11">
    <cfRule type="timePeriod" dxfId="1069" priority="1070" timePeriod="lastMonth">
      <formula>AND(MONTH(U9)=MONTH(EDATE(TODAY(),0-1)),YEAR(U9)=YEAR(EDATE(TODAY(),0-1)))</formula>
    </cfRule>
  </conditionalFormatting>
  <conditionalFormatting sqref="U4:W5 U6 W6">
    <cfRule type="timePeriod" dxfId="1068" priority="1069" timePeriod="lastMonth">
      <formula>AND(MONTH(U4)=MONTH(EDATE(TODAY(),0-1)),YEAR(U4)=YEAR(EDATE(TODAY(),0-1)))</formula>
    </cfRule>
  </conditionalFormatting>
  <conditionalFormatting sqref="U17:W17 U19:W19 U18 W18 U16 W16 U20 W20">
    <cfRule type="timePeriod" dxfId="1067" priority="1068" timePeriod="lastMonth">
      <formula>AND(MONTH(U16)=MONTH(EDATE(TODAY(),0-1)),YEAR(U16)=YEAR(EDATE(TODAY(),0-1)))</formula>
    </cfRule>
  </conditionalFormatting>
  <conditionalFormatting sqref="U24:W24 U26:W27 U25 W25 U23 W23">
    <cfRule type="timePeriod" dxfId="1066" priority="1067" timePeriod="lastMonth">
      <formula>AND(MONTH(U23)=MONTH(EDATE(TODAY(),0-1)),YEAR(U23)=YEAR(EDATE(TODAY(),0-1)))</formula>
    </cfRule>
  </conditionalFormatting>
  <conditionalFormatting sqref="U30:W30 U31 W31">
    <cfRule type="timePeriod" dxfId="1065" priority="1066" timePeriod="lastMonth">
      <formula>AND(MONTH(U30)=MONTH(EDATE(TODAY(),0-1)),YEAR(U30)=YEAR(EDATE(TODAY(),0-1)))</formula>
    </cfRule>
  </conditionalFormatting>
  <conditionalFormatting sqref="U33:W33 U32 W32">
    <cfRule type="timePeriod" dxfId="1064" priority="1065" timePeriod="lastMonth">
      <formula>AND(MONTH(U32)=MONTH(EDATE(TODAY(),0-1)),YEAR(U32)=YEAR(EDATE(TODAY(),0-1)))</formula>
    </cfRule>
  </conditionalFormatting>
  <conditionalFormatting sqref="U34 W34">
    <cfRule type="timePeriod" dxfId="1063" priority="1064" timePeriod="lastMonth">
      <formula>AND(MONTH(U34)=MONTH(EDATE(TODAY(),0-1)),YEAR(U34)=YEAR(EDATE(TODAY(),0-1)))</formula>
    </cfRule>
  </conditionalFormatting>
  <conditionalFormatting sqref="P11:P12">
    <cfRule type="timePeriod" dxfId="1062" priority="1063" timePeriod="lastMonth">
      <formula>AND(MONTH(P11)=MONTH(EDATE(TODAY(),0-1)),YEAR(P11)=YEAR(EDATE(TODAY(),0-1)))</formula>
    </cfRule>
  </conditionalFormatting>
  <conditionalFormatting sqref="P18">
    <cfRule type="timePeriod" dxfId="1061" priority="1062" timePeriod="lastMonth">
      <formula>AND(MONTH(P18)=MONTH(EDATE(TODAY(),0-1)),YEAR(P18)=YEAR(EDATE(TODAY(),0-1)))</formula>
    </cfRule>
  </conditionalFormatting>
  <conditionalFormatting sqref="P25">
    <cfRule type="timePeriod" dxfId="1060" priority="1061" timePeriod="lastMonth">
      <formula>AND(MONTH(P25)=MONTH(EDATE(TODAY(),0-1)),YEAR(P25)=YEAR(EDATE(TODAY(),0-1)))</formula>
    </cfRule>
  </conditionalFormatting>
  <conditionalFormatting sqref="P20">
    <cfRule type="timePeriod" dxfId="1059" priority="1060" timePeriod="lastMonth">
      <formula>AND(MONTH(P20)=MONTH(EDATE(TODAY(),0-1)),YEAR(P20)=YEAR(EDATE(TODAY(),0-1)))</formula>
    </cfRule>
  </conditionalFormatting>
  <conditionalFormatting sqref="P30:P31">
    <cfRule type="timePeriod" dxfId="1058" priority="1059" timePeriod="lastMonth">
      <formula>AND(MONTH(P30)=MONTH(EDATE(TODAY(),0-1)),YEAR(P30)=YEAR(EDATE(TODAY(),0-1)))</formula>
    </cfRule>
  </conditionalFormatting>
  <conditionalFormatting sqref="AA6:AC13">
    <cfRule type="timePeriod" dxfId="1057" priority="1058" timePeriod="lastMonth">
      <formula>AND(MONTH(AA6)=MONTH(EDATE(TODAY(),0-1)),YEAR(AA6)=YEAR(EDATE(TODAY(),0-1)))</formula>
    </cfRule>
  </conditionalFormatting>
  <conditionalFormatting sqref="AA4:AC6">
    <cfRule type="timePeriod" dxfId="1056" priority="1057" timePeriod="lastMonth">
      <formula>AND(MONTH(AA4)=MONTH(EDATE(TODAY(),0-1)),YEAR(AA4)=YEAR(EDATE(TODAY(),0-1)))</formula>
    </cfRule>
  </conditionalFormatting>
  <conditionalFormatting sqref="AA13:AC14 AA16:AC19 AA15 AC15 AA20 AC20">
    <cfRule type="timePeriod" dxfId="1055" priority="1056" timePeriod="lastMonth">
      <formula>AND(MONTH(AA13)=MONTH(EDATE(TODAY(),0-1)),YEAR(AA13)=YEAR(EDATE(TODAY(),0-1)))</formula>
    </cfRule>
  </conditionalFormatting>
  <conditionalFormatting sqref="AA21:AC21 AA23:AC23 AA22 AC22 AA20 AC20 AA25:AC27 AA24 AC24">
    <cfRule type="timePeriod" dxfId="1054" priority="1055" timePeriod="lastMonth">
      <formula>AND(MONTH(AA20)=MONTH(EDATE(TODAY(),0-1)),YEAR(AA20)=YEAR(EDATE(TODAY(),0-1)))</formula>
    </cfRule>
  </conditionalFormatting>
  <conditionalFormatting sqref="AA31:AC31 AA30 AC30">
    <cfRule type="timePeriod" dxfId="1053" priority="1054" timePeriod="lastMonth">
      <formula>AND(MONTH(AA30)=MONTH(EDATE(TODAY(),0-1)),YEAR(AA30)=YEAR(EDATE(TODAY(),0-1)))</formula>
    </cfRule>
  </conditionalFormatting>
  <conditionalFormatting sqref="AA34:AC34">
    <cfRule type="timePeriod" dxfId="1052" priority="1053" timePeriod="lastMonth">
      <formula>AND(MONTH(AA34)=MONTH(EDATE(TODAY(),0-1)),YEAR(AA34)=YEAR(EDATE(TODAY(),0-1)))</formula>
    </cfRule>
  </conditionalFormatting>
  <conditionalFormatting sqref="AA27:AC27 AA28 AC28">
    <cfRule type="timePeriod" dxfId="1051" priority="1052" timePeriod="lastMonth">
      <formula>AND(MONTH(AA27)=MONTH(EDATE(TODAY(),0-1)),YEAR(AA27)=YEAR(EDATE(TODAY(),0-1)))</formula>
    </cfRule>
  </conditionalFormatting>
  <conditionalFormatting sqref="AA29:AA30 AC29:AC30">
    <cfRule type="timePeriod" dxfId="1050" priority="1051" timePeriod="lastMonth">
      <formula>AND(MONTH(AA29)=MONTH(EDATE(TODAY(),0-1)),YEAR(AA29)=YEAR(EDATE(TODAY(),0-1)))</formula>
    </cfRule>
  </conditionalFormatting>
  <conditionalFormatting sqref="AA31:AC31">
    <cfRule type="timePeriod" dxfId="1049" priority="1050" timePeriod="lastMonth">
      <formula>AND(MONTH(AA31)=MONTH(EDATE(TODAY(),0-1)),YEAR(AA31)=YEAR(EDATE(TODAY(),0-1)))</formula>
    </cfRule>
  </conditionalFormatting>
  <conditionalFormatting sqref="AA32:AC33">
    <cfRule type="timePeriod" dxfId="1048" priority="1049" timePeriod="lastMonth">
      <formula>AND(MONTH(AA32)=MONTH(EDATE(TODAY(),0-1)),YEAR(AA32)=YEAR(EDATE(TODAY(),0-1)))</formula>
    </cfRule>
  </conditionalFormatting>
  <conditionalFormatting sqref="V18">
    <cfRule type="timePeriod" dxfId="1047" priority="1048" timePeriod="lastMonth">
      <formula>AND(MONTH(V18)=MONTH(EDATE(TODAY(),0-1)),YEAR(V18)=YEAR(EDATE(TODAY(),0-1)))</formula>
    </cfRule>
  </conditionalFormatting>
  <conditionalFormatting sqref="V11">
    <cfRule type="timePeriod" dxfId="1046" priority="1047" timePeriod="lastMonth">
      <formula>AND(MONTH(V11)=MONTH(EDATE(TODAY(),0-1)),YEAR(V11)=YEAR(EDATE(TODAY(),0-1)))</formula>
    </cfRule>
  </conditionalFormatting>
  <conditionalFormatting sqref="V32">
    <cfRule type="timePeriod" dxfId="1045" priority="1046" timePeriod="lastMonth">
      <formula>AND(MONTH(V32)=MONTH(EDATE(TODAY(),0-1)),YEAR(V32)=YEAR(EDATE(TODAY(),0-1)))</formula>
    </cfRule>
  </conditionalFormatting>
  <conditionalFormatting sqref="V25">
    <cfRule type="timePeriod" dxfId="1044" priority="1045" timePeriod="lastMonth">
      <formula>AND(MONTH(V25)=MONTH(EDATE(TODAY(),0-1)),YEAR(V25)=YEAR(EDATE(TODAY(),0-1)))</formula>
    </cfRule>
  </conditionalFormatting>
  <conditionalFormatting sqref="V6">
    <cfRule type="timePeriod" dxfId="1043" priority="1044" timePeriod="lastMonth">
      <formula>AND(MONTH(V6)=MONTH(EDATE(TODAY(),0-1)),YEAR(V6)=YEAR(EDATE(TODAY(),0-1)))</formula>
    </cfRule>
  </conditionalFormatting>
  <conditionalFormatting sqref="V10">
    <cfRule type="timePeriod" dxfId="1042" priority="1043" timePeriod="lastMonth">
      <formula>AND(MONTH(V10)=MONTH(EDATE(TODAY(),0-1)),YEAR(V10)=YEAR(EDATE(TODAY(),0-1)))</formula>
    </cfRule>
  </conditionalFormatting>
  <conditionalFormatting sqref="V13">
    <cfRule type="timePeriod" dxfId="1041" priority="1042" timePeriod="lastMonth">
      <formula>AND(MONTH(V13)=MONTH(EDATE(TODAY(),0-1)),YEAR(V13)=YEAR(EDATE(TODAY(),0-1)))</formula>
    </cfRule>
  </conditionalFormatting>
  <conditionalFormatting sqref="V16">
    <cfRule type="timePeriod" dxfId="1040" priority="1041" timePeriod="lastMonth">
      <formula>AND(MONTH(V16)=MONTH(EDATE(TODAY(),0-1)),YEAR(V16)=YEAR(EDATE(TODAY(),0-1)))</formula>
    </cfRule>
  </conditionalFormatting>
  <conditionalFormatting sqref="V20">
    <cfRule type="timePeriod" dxfId="1039" priority="1040" timePeriod="lastMonth">
      <formula>AND(MONTH(V20)=MONTH(EDATE(TODAY(),0-1)),YEAR(V20)=YEAR(EDATE(TODAY(),0-1)))</formula>
    </cfRule>
  </conditionalFormatting>
  <conditionalFormatting sqref="V23">
    <cfRule type="timePeriod" dxfId="1038" priority="1039" timePeriod="lastMonth">
      <formula>AND(MONTH(V23)=MONTH(EDATE(TODAY(),0-1)),YEAR(V23)=YEAR(EDATE(TODAY(),0-1)))</formula>
    </cfRule>
  </conditionalFormatting>
  <conditionalFormatting sqref="V31">
    <cfRule type="timePeriod" dxfId="1037" priority="1038" timePeriod="lastMonth">
      <formula>AND(MONTH(V31)=MONTH(EDATE(TODAY(),0-1)),YEAR(V31)=YEAR(EDATE(TODAY(),0-1)))</formula>
    </cfRule>
  </conditionalFormatting>
  <conditionalFormatting sqref="V34">
    <cfRule type="timePeriod" dxfId="1036" priority="1037" timePeriod="lastMonth">
      <formula>AND(MONTH(V34)=MONTH(EDATE(TODAY(),0-1)),YEAR(V34)=YEAR(EDATE(TODAY(),0-1)))</formula>
    </cfRule>
  </conditionalFormatting>
  <conditionalFormatting sqref="V9">
    <cfRule type="timePeriod" dxfId="1035" priority="1036" timePeriod="lastMonth">
      <formula>AND(MONTH(V9)=MONTH(EDATE(TODAY(),0-1)),YEAR(V9)=YEAR(EDATE(TODAY(),0-1)))</formula>
    </cfRule>
  </conditionalFormatting>
  <conditionalFormatting sqref="AG18:AI20">
    <cfRule type="timePeriod" dxfId="1034" priority="1035" timePeriod="lastMonth">
      <formula>AND(MONTH(AG18)=MONTH(EDATE(TODAY(),0-1)),YEAR(AG18)=YEAR(EDATE(TODAY(),0-1)))</formula>
    </cfRule>
  </conditionalFormatting>
  <conditionalFormatting sqref="AG18:AI24">
    <cfRule type="timePeriod" dxfId="1033" priority="1034" timePeriod="lastMonth">
      <formula>AND(MONTH(AG18)=MONTH(EDATE(TODAY(),0-1)),YEAR(AG18)=YEAR(EDATE(TODAY(),0-1)))</formula>
    </cfRule>
  </conditionalFormatting>
  <conditionalFormatting sqref="AG4:AI4">
    <cfRule type="timePeriod" dxfId="1032" priority="1033" timePeriod="lastMonth">
      <formula>AND(MONTH(AG4)=MONTH(EDATE(TODAY(),0-1)),YEAR(AG4)=YEAR(EDATE(TODAY(),0-1)))</formula>
    </cfRule>
  </conditionalFormatting>
  <conditionalFormatting sqref="AG4:AI10">
    <cfRule type="timePeriod" dxfId="1031" priority="1032" timePeriod="lastMonth">
      <formula>AND(MONTH(AG4)=MONTH(EDATE(TODAY(),0-1)),YEAR(AG4)=YEAR(EDATE(TODAY(),0-1)))</formula>
    </cfRule>
  </conditionalFormatting>
  <conditionalFormatting sqref="AG11:AI11">
    <cfRule type="timePeriod" dxfId="1030" priority="1031" timePeriod="lastMonth">
      <formula>AND(MONTH(AG11)=MONTH(EDATE(TODAY(),0-1)),YEAR(AG11)=YEAR(EDATE(TODAY(),0-1)))</formula>
    </cfRule>
  </conditionalFormatting>
  <conditionalFormatting sqref="AG11:AI11 AG13:AI17 AG12 AI12">
    <cfRule type="timePeriod" dxfId="1029" priority="1030" timePeriod="lastMonth">
      <formula>AND(MONTH(AG11)=MONTH(EDATE(TODAY(),0-1)),YEAR(AG11)=YEAR(EDATE(TODAY(),0-1)))</formula>
    </cfRule>
  </conditionalFormatting>
  <conditionalFormatting sqref="AG25:AI25">
    <cfRule type="timePeriod" dxfId="1028" priority="1029" timePeriod="lastMonth">
      <formula>AND(MONTH(AG25)=MONTH(EDATE(TODAY(),0-1)),YEAR(AG25)=YEAR(EDATE(TODAY(),0-1)))</formula>
    </cfRule>
  </conditionalFormatting>
  <conditionalFormatting sqref="AG25:AI26 AG28:AI29 AG27 AI27">
    <cfRule type="timePeriod" dxfId="1027" priority="1028" timePeriod="lastMonth">
      <formula>AND(MONTH(AG25)=MONTH(EDATE(TODAY(),0-1)),YEAR(AG25)=YEAR(EDATE(TODAY(),0-1)))</formula>
    </cfRule>
  </conditionalFormatting>
  <conditionalFormatting sqref="AG30:AI31">
    <cfRule type="timePeriod" dxfId="1026" priority="1027" timePeriod="lastMonth">
      <formula>AND(MONTH(AG30)=MONTH(EDATE(TODAY(),0-1)),YEAR(AG30)=YEAR(EDATE(TODAY(),0-1)))</formula>
    </cfRule>
  </conditionalFormatting>
  <conditionalFormatting sqref="AG32:AI32">
    <cfRule type="timePeriod" dxfId="1025" priority="1026" timePeriod="lastMonth">
      <formula>AND(MONTH(AG32)=MONTH(EDATE(TODAY(),0-1)),YEAR(AG32)=YEAR(EDATE(TODAY(),0-1)))</formula>
    </cfRule>
  </conditionalFormatting>
  <conditionalFormatting sqref="AG32:AI33 AG34 AI34">
    <cfRule type="timePeriod" dxfId="1024" priority="1025" timePeriod="lastMonth">
      <formula>AND(MONTH(AG32)=MONTH(EDATE(TODAY(),0-1)),YEAR(AG32)=YEAR(EDATE(TODAY(),0-1)))</formula>
    </cfRule>
  </conditionalFormatting>
  <conditionalFormatting sqref="AB15">
    <cfRule type="timePeriod" dxfId="1023" priority="1024" timePeriod="lastMonth">
      <formula>AND(MONTH(AB15)=MONTH(EDATE(TODAY(),0-1)),YEAR(AB15)=YEAR(EDATE(TODAY(),0-1)))</formula>
    </cfRule>
  </conditionalFormatting>
  <conditionalFormatting sqref="AB22">
    <cfRule type="timePeriod" dxfId="1022" priority="1023" timePeriod="lastMonth">
      <formula>AND(MONTH(AB22)=MONTH(EDATE(TODAY(),0-1)),YEAR(AB22)=YEAR(EDATE(TODAY(),0-1)))</formula>
    </cfRule>
  </conditionalFormatting>
  <conditionalFormatting sqref="AB29">
    <cfRule type="timePeriod" dxfId="1021" priority="1022" timePeriod="lastMonth">
      <formula>AND(MONTH(AB29)=MONTH(EDATE(TODAY(),0-1)),YEAR(AB29)=YEAR(EDATE(TODAY(),0-1)))</formula>
    </cfRule>
  </conditionalFormatting>
  <conditionalFormatting sqref="AB20">
    <cfRule type="timePeriod" dxfId="1020" priority="1021" timePeriod="lastMonth">
      <formula>AND(MONTH(AB20)=MONTH(EDATE(TODAY(),0-1)),YEAR(AB20)=YEAR(EDATE(TODAY(),0-1)))</formula>
    </cfRule>
  </conditionalFormatting>
  <conditionalFormatting sqref="AB24">
    <cfRule type="timePeriod" dxfId="1019" priority="1020" timePeriod="lastMonth">
      <formula>AND(MONTH(AB24)=MONTH(EDATE(TODAY(),0-1)),YEAR(AB24)=YEAR(EDATE(TODAY(),0-1)))</formula>
    </cfRule>
  </conditionalFormatting>
  <conditionalFormatting sqref="AB28">
    <cfRule type="timePeriod" dxfId="1018" priority="1019" timePeriod="lastMonth">
      <formula>AND(MONTH(AB28)=MONTH(EDATE(TODAY(),0-1)),YEAR(AB28)=YEAR(EDATE(TODAY(),0-1)))</formula>
    </cfRule>
  </conditionalFormatting>
  <conditionalFormatting sqref="AB30">
    <cfRule type="timePeriod" dxfId="1017" priority="1018" timePeriod="lastMonth">
      <formula>AND(MONTH(AB30)=MONTH(EDATE(TODAY(),0-1)),YEAR(AB30)=YEAR(EDATE(TODAY(),0-1)))</formula>
    </cfRule>
  </conditionalFormatting>
  <conditionalFormatting sqref="AH6">
    <cfRule type="timePeriod" dxfId="1016" priority="1017" timePeriod="lastMonth">
      <formula>AND(MONTH(AH6)=MONTH(EDATE(TODAY(),0-1)),YEAR(AH6)=YEAR(EDATE(TODAY(),0-1)))</formula>
    </cfRule>
  </conditionalFormatting>
  <conditionalFormatting sqref="AH12">
    <cfRule type="timePeriod" dxfId="1015" priority="1016" timePeriod="lastMonth">
      <formula>AND(MONTH(AH12)=MONTH(EDATE(TODAY(),0-1)),YEAR(AH12)=YEAR(EDATE(TODAY(),0-1)))</formula>
    </cfRule>
  </conditionalFormatting>
  <conditionalFormatting sqref="AH12">
    <cfRule type="timePeriod" dxfId="1014" priority="1015" timePeriod="lastMonth">
      <formula>AND(MONTH(AH12)=MONTH(EDATE(TODAY(),0-1)),YEAR(AH12)=YEAR(EDATE(TODAY(),0-1)))</formula>
    </cfRule>
  </conditionalFormatting>
  <conditionalFormatting sqref="AH27">
    <cfRule type="timePeriod" dxfId="1013" priority="1014" timePeriod="lastMonth">
      <formula>AND(MONTH(AH27)=MONTH(EDATE(TODAY(),0-1)),YEAR(AH27)=YEAR(EDATE(TODAY(),0-1)))</formula>
    </cfRule>
  </conditionalFormatting>
  <conditionalFormatting sqref="AH27">
    <cfRule type="timePeriod" dxfId="1012" priority="1013" timePeriod="lastMonth">
      <formula>AND(MONTH(AH27)=MONTH(EDATE(TODAY(),0-1)),YEAR(AH27)=YEAR(EDATE(TODAY(),0-1)))</formula>
    </cfRule>
  </conditionalFormatting>
  <conditionalFormatting sqref="AH34">
    <cfRule type="timePeriod" dxfId="1011" priority="1012" timePeriod="lastMonth">
      <formula>AND(MONTH(AH34)=MONTH(EDATE(TODAY(),0-1)),YEAR(AH34)=YEAR(EDATE(TODAY(),0-1)))</formula>
    </cfRule>
  </conditionalFormatting>
  <conditionalFormatting sqref="AH34">
    <cfRule type="timePeriod" dxfId="1010" priority="1011" timePeriod="lastMonth">
      <formula>AND(MONTH(AH34)=MONTH(EDATE(TODAY(),0-1)),YEAR(AH34)=YEAR(EDATE(TODAY(),0-1)))</formula>
    </cfRule>
  </conditionalFormatting>
  <conditionalFormatting sqref="AM4:AO4">
    <cfRule type="timePeriod" dxfId="1009" priority="1010" timePeriod="lastMonth">
      <formula>AND(MONTH(AM4)=MONTH(EDATE(TODAY(),0-1)),YEAR(AM4)=YEAR(EDATE(TODAY(),0-1)))</formula>
    </cfRule>
  </conditionalFormatting>
  <conditionalFormatting sqref="AM4:AO10">
    <cfRule type="timePeriod" dxfId="1008" priority="1009" timePeriod="lastMonth">
      <formula>AND(MONTH(AM4)=MONTH(EDATE(TODAY(),0-1)),YEAR(AM4)=YEAR(EDATE(TODAY(),0-1)))</formula>
    </cfRule>
  </conditionalFormatting>
  <conditionalFormatting sqref="AM11:AO11">
    <cfRule type="timePeriod" dxfId="1007" priority="1008" timePeriod="lastMonth">
      <formula>AND(MONTH(AM11)=MONTH(EDATE(TODAY(),0-1)),YEAR(AM11)=YEAR(EDATE(TODAY(),0-1)))</formula>
    </cfRule>
  </conditionalFormatting>
  <conditionalFormatting sqref="AM8:AO21">
    <cfRule type="timePeriod" dxfId="1006" priority="1007" timePeriod="lastMonth">
      <formula>AND(MONTH(AM8)=MONTH(EDATE(TODAY(),0-1)),YEAR(AM8)=YEAR(EDATE(TODAY(),0-1)))</formula>
    </cfRule>
  </conditionalFormatting>
  <conditionalFormatting sqref="AM34:AO34">
    <cfRule type="timePeriod" dxfId="1005" priority="1006" timePeriod="lastMonth">
      <formula>AND(MONTH(AM34)=MONTH(EDATE(TODAY(),0-1)),YEAR(AM34)=YEAR(EDATE(TODAY(),0-1)))</formula>
    </cfRule>
  </conditionalFormatting>
  <conditionalFormatting sqref="AM8:AO8">
    <cfRule type="timePeriod" dxfId="1004" priority="1005" timePeriod="lastMonth">
      <formula>AND(MONTH(AM8)=MONTH(EDATE(TODAY(),0-1)),YEAR(AM8)=YEAR(EDATE(TODAY(),0-1)))</formula>
    </cfRule>
  </conditionalFormatting>
  <conditionalFormatting sqref="AM15:AO17">
    <cfRule type="timePeriod" dxfId="1003" priority="1004" timePeriod="lastMonth">
      <formula>AND(MONTH(AM15)=MONTH(EDATE(TODAY(),0-1)),YEAR(AM15)=YEAR(EDATE(TODAY(),0-1)))</formula>
    </cfRule>
  </conditionalFormatting>
  <conditionalFormatting sqref="AM18:AO18">
    <cfRule type="timePeriod" dxfId="1002" priority="1003" timePeriod="lastMonth">
      <formula>AND(MONTH(AM18)=MONTH(EDATE(TODAY(),0-1)),YEAR(AM18)=YEAR(EDATE(TODAY(),0-1)))</formula>
    </cfRule>
  </conditionalFormatting>
  <conditionalFormatting sqref="AM15:AO15">
    <cfRule type="timePeriod" dxfId="1001" priority="1002" timePeriod="lastMonth">
      <formula>AND(MONTH(AM15)=MONTH(EDATE(TODAY(),0-1)),YEAR(AM15)=YEAR(EDATE(TODAY(),0-1)))</formula>
    </cfRule>
  </conditionalFormatting>
  <conditionalFormatting sqref="AM22:AO23 AM24 AO24">
    <cfRule type="timePeriod" dxfId="1000" priority="1001" timePeriod="lastMonth">
      <formula>AND(MONTH(AM22)=MONTH(EDATE(TODAY(),0-1)),YEAR(AM22)=YEAR(EDATE(TODAY(),0-1)))</formula>
    </cfRule>
  </conditionalFormatting>
  <conditionalFormatting sqref="AM25 AO25">
    <cfRule type="timePeriod" dxfId="999" priority="1000" timePeriod="lastMonth">
      <formula>AND(MONTH(AM25)=MONTH(EDATE(TODAY(),0-1)),YEAR(AM25)=YEAR(EDATE(TODAY(),0-1)))</formula>
    </cfRule>
  </conditionalFormatting>
  <conditionalFormatting sqref="AM22:AO23 AM26:AO28 AM24:AM25 AO24:AO25">
    <cfRule type="timePeriod" dxfId="998" priority="999" timePeriod="lastMonth">
      <formula>AND(MONTH(AM22)=MONTH(EDATE(TODAY(),0-1)),YEAR(AM22)=YEAR(EDATE(TODAY(),0-1)))</formula>
    </cfRule>
  </conditionalFormatting>
  <conditionalFormatting sqref="AM22:AO22">
    <cfRule type="timePeriod" dxfId="997" priority="998" timePeriod="lastMonth">
      <formula>AND(MONTH(AM22)=MONTH(EDATE(TODAY(),0-1)),YEAR(AM22)=YEAR(EDATE(TODAY(),0-1)))</formula>
    </cfRule>
  </conditionalFormatting>
  <conditionalFormatting sqref="AM29:AO30 AM31 AO31">
    <cfRule type="timePeriod" dxfId="996" priority="997" timePeriod="lastMonth">
      <formula>AND(MONTH(AM29)=MONTH(EDATE(TODAY(),0-1)),YEAR(AM29)=YEAR(EDATE(TODAY(),0-1)))</formula>
    </cfRule>
  </conditionalFormatting>
  <conditionalFormatting sqref="AM32:AO32">
    <cfRule type="timePeriod" dxfId="995" priority="996" timePeriod="lastMonth">
      <formula>AND(MONTH(AM32)=MONTH(EDATE(TODAY(),0-1)),YEAR(AM32)=YEAR(EDATE(TODAY(),0-1)))</formula>
    </cfRule>
  </conditionalFormatting>
  <conditionalFormatting sqref="AM29:AO30 AM32:AO32 AM31 AO31 AM33 AO33">
    <cfRule type="timePeriod" dxfId="994" priority="995" timePeriod="lastMonth">
      <formula>AND(MONTH(AM29)=MONTH(EDATE(TODAY(),0-1)),YEAR(AM29)=YEAR(EDATE(TODAY(),0-1)))</formula>
    </cfRule>
  </conditionalFormatting>
  <conditionalFormatting sqref="AM29:AO29">
    <cfRule type="timePeriod" dxfId="993" priority="994" timePeriod="lastMonth">
      <formula>AND(MONTH(AM29)=MONTH(EDATE(TODAY(),0-1)),YEAR(AM29)=YEAR(EDATE(TODAY(),0-1)))</formula>
    </cfRule>
  </conditionalFormatting>
  <conditionalFormatting sqref="AN5">
    <cfRule type="timePeriod" dxfId="992" priority="993" timePeriod="lastMonth">
      <formula>AND(MONTH(AN5)=MONTH(EDATE(TODAY(),0-1)),YEAR(AN5)=YEAR(EDATE(TODAY(),0-1)))</formula>
    </cfRule>
  </conditionalFormatting>
  <conditionalFormatting sqref="AN5">
    <cfRule type="timePeriod" dxfId="991" priority="992" timePeriod="lastMonth">
      <formula>AND(MONTH(AN5)=MONTH(EDATE(TODAY(),0-1)),YEAR(AN5)=YEAR(EDATE(TODAY(),0-1)))</formula>
    </cfRule>
  </conditionalFormatting>
  <conditionalFormatting sqref="AN10">
    <cfRule type="timePeriod" dxfId="990" priority="991" timePeriod="lastMonth">
      <formula>AND(MONTH(AN10)=MONTH(EDATE(TODAY(),0-1)),YEAR(AN10)=YEAR(EDATE(TODAY(),0-1)))</formula>
    </cfRule>
  </conditionalFormatting>
  <conditionalFormatting sqref="AN10">
    <cfRule type="timePeriod" dxfId="989" priority="990" timePeriod="lastMonth">
      <formula>AND(MONTH(AN10)=MONTH(EDATE(TODAY(),0-1)),YEAR(AN10)=YEAR(EDATE(TODAY(),0-1)))</formula>
    </cfRule>
  </conditionalFormatting>
  <conditionalFormatting sqref="AN15">
    <cfRule type="timePeriod" dxfId="988" priority="989" timePeriod="lastMonth">
      <formula>AND(MONTH(AN15)=MONTH(EDATE(TODAY(),0-1)),YEAR(AN15)=YEAR(EDATE(TODAY(),0-1)))</formula>
    </cfRule>
  </conditionalFormatting>
  <conditionalFormatting sqref="AN15">
    <cfRule type="timePeriod" dxfId="987" priority="988" timePeriod="lastMonth">
      <formula>AND(MONTH(AN15)=MONTH(EDATE(TODAY(),0-1)),YEAR(AN15)=YEAR(EDATE(TODAY(),0-1)))</formula>
    </cfRule>
  </conditionalFormatting>
  <conditionalFormatting sqref="AN15">
    <cfRule type="timePeriod" dxfId="986" priority="987" timePeriod="lastMonth">
      <formula>AND(MONTH(AN15)=MONTH(EDATE(TODAY(),0-1)),YEAR(AN15)=YEAR(EDATE(TODAY(),0-1)))</formula>
    </cfRule>
  </conditionalFormatting>
  <conditionalFormatting sqref="AN17">
    <cfRule type="timePeriod" dxfId="985" priority="986" timePeriod="lastMonth">
      <formula>AND(MONTH(AN17)=MONTH(EDATE(TODAY(),0-1)),YEAR(AN17)=YEAR(EDATE(TODAY(),0-1)))</formula>
    </cfRule>
  </conditionalFormatting>
  <conditionalFormatting sqref="AN17">
    <cfRule type="timePeriod" dxfId="984" priority="985" timePeriod="lastMonth">
      <formula>AND(MONTH(AN17)=MONTH(EDATE(TODAY(),0-1)),YEAR(AN17)=YEAR(EDATE(TODAY(),0-1)))</formula>
    </cfRule>
  </conditionalFormatting>
  <conditionalFormatting sqref="AN17">
    <cfRule type="timePeriod" dxfId="983" priority="984" timePeriod="lastMonth">
      <formula>AND(MONTH(AN17)=MONTH(EDATE(TODAY(),0-1)),YEAR(AN17)=YEAR(EDATE(TODAY(),0-1)))</formula>
    </cfRule>
  </conditionalFormatting>
  <conditionalFormatting sqref="AN24:AN25">
    <cfRule type="timePeriod" dxfId="982" priority="983" timePeriod="lastMonth">
      <formula>AND(MONTH(AN24)=MONTH(EDATE(TODAY(),0-1)),YEAR(AN24)=YEAR(EDATE(TODAY(),0-1)))</formula>
    </cfRule>
  </conditionalFormatting>
  <conditionalFormatting sqref="AN24:AN25">
    <cfRule type="timePeriod" dxfId="981" priority="982" timePeriod="lastMonth">
      <formula>AND(MONTH(AN24)=MONTH(EDATE(TODAY(),0-1)),YEAR(AN24)=YEAR(EDATE(TODAY(),0-1)))</formula>
    </cfRule>
  </conditionalFormatting>
  <conditionalFormatting sqref="AN24:AN25">
    <cfRule type="timePeriod" dxfId="980" priority="981" timePeriod="lastMonth">
      <formula>AND(MONTH(AN24)=MONTH(EDATE(TODAY(),0-1)),YEAR(AN24)=YEAR(EDATE(TODAY(),0-1)))</formula>
    </cfRule>
  </conditionalFormatting>
  <conditionalFormatting sqref="AN24:AN25">
    <cfRule type="timePeriod" dxfId="979" priority="980" timePeriod="lastMonth">
      <formula>AND(MONTH(AN24)=MONTH(EDATE(TODAY(),0-1)),YEAR(AN24)=YEAR(EDATE(TODAY(),0-1)))</formula>
    </cfRule>
  </conditionalFormatting>
  <conditionalFormatting sqref="AN24:AN25">
    <cfRule type="timePeriod" dxfId="978" priority="979" timePeriod="lastMonth">
      <formula>AND(MONTH(AN24)=MONTH(EDATE(TODAY(),0-1)),YEAR(AN24)=YEAR(EDATE(TODAY(),0-1)))</formula>
    </cfRule>
  </conditionalFormatting>
  <conditionalFormatting sqref="AN31">
    <cfRule type="timePeriod" dxfId="977" priority="978" timePeriod="lastMonth">
      <formula>AND(MONTH(AN31)=MONTH(EDATE(TODAY(),0-1)),YEAR(AN31)=YEAR(EDATE(TODAY(),0-1)))</formula>
    </cfRule>
  </conditionalFormatting>
  <conditionalFormatting sqref="AN31">
    <cfRule type="timePeriod" dxfId="976" priority="977" timePeriod="lastMonth">
      <formula>AND(MONTH(AN31)=MONTH(EDATE(TODAY(),0-1)),YEAR(AN31)=YEAR(EDATE(TODAY(),0-1)))</formula>
    </cfRule>
  </conditionalFormatting>
  <conditionalFormatting sqref="AN31">
    <cfRule type="timePeriod" dxfId="975" priority="976" timePeriod="lastMonth">
      <formula>AND(MONTH(AN31)=MONTH(EDATE(TODAY(),0-1)),YEAR(AN31)=YEAR(EDATE(TODAY(),0-1)))</formula>
    </cfRule>
  </conditionalFormatting>
  <conditionalFormatting sqref="AN31">
    <cfRule type="timePeriod" dxfId="974" priority="975" timePeriod="lastMonth">
      <formula>AND(MONTH(AN31)=MONTH(EDATE(TODAY(),0-1)),YEAR(AN31)=YEAR(EDATE(TODAY(),0-1)))</formula>
    </cfRule>
  </conditionalFormatting>
  <conditionalFormatting sqref="AN31">
    <cfRule type="timePeriod" dxfId="973" priority="974" timePeriod="lastMonth">
      <formula>AND(MONTH(AN31)=MONTH(EDATE(TODAY(),0-1)),YEAR(AN31)=YEAR(EDATE(TODAY(),0-1)))</formula>
    </cfRule>
  </conditionalFormatting>
  <conditionalFormatting sqref="AN33">
    <cfRule type="timePeriod" dxfId="972" priority="973" timePeriod="lastMonth">
      <formula>AND(MONTH(AN33)=MONTH(EDATE(TODAY(),0-1)),YEAR(AN33)=YEAR(EDATE(TODAY(),0-1)))</formula>
    </cfRule>
  </conditionalFormatting>
  <conditionalFormatting sqref="AN33">
    <cfRule type="timePeriod" dxfId="971" priority="972" timePeriod="lastMonth">
      <formula>AND(MONTH(AN33)=MONTH(EDATE(TODAY(),0-1)),YEAR(AN33)=YEAR(EDATE(TODAY(),0-1)))</formula>
    </cfRule>
  </conditionalFormatting>
  <conditionalFormatting sqref="AN33">
    <cfRule type="timePeriod" dxfId="970" priority="971" timePeriod="lastMonth">
      <formula>AND(MONTH(AN33)=MONTH(EDATE(TODAY(),0-1)),YEAR(AN33)=YEAR(EDATE(TODAY(),0-1)))</formula>
    </cfRule>
  </conditionalFormatting>
  <conditionalFormatting sqref="AN33">
    <cfRule type="timePeriod" dxfId="969" priority="970" timePeriod="lastMonth">
      <formula>AND(MONTH(AN33)=MONTH(EDATE(TODAY(),0-1)),YEAR(AN33)=YEAR(EDATE(TODAY(),0-1)))</formula>
    </cfRule>
  </conditionalFormatting>
  <conditionalFormatting sqref="AN33">
    <cfRule type="timePeriod" dxfId="968" priority="969" timePeriod="lastMonth">
      <formula>AND(MONTH(AN33)=MONTH(EDATE(TODAY(),0-1)),YEAR(AN33)=YEAR(EDATE(TODAY(),0-1)))</formula>
    </cfRule>
  </conditionalFormatting>
  <conditionalFormatting sqref="AS4:AU4">
    <cfRule type="timePeriod" dxfId="967" priority="968" timePeriod="lastMonth">
      <formula>AND(MONTH(AS4)=MONTH(EDATE(TODAY(),0-1)),YEAR(AS4)=YEAR(EDATE(TODAY(),0-1)))</formula>
    </cfRule>
  </conditionalFormatting>
  <conditionalFormatting sqref="AS4:AU10">
    <cfRule type="timePeriod" dxfId="966" priority="967" timePeriod="lastMonth">
      <formula>AND(MONTH(AS4)=MONTH(EDATE(TODAY(),0-1)),YEAR(AS4)=YEAR(EDATE(TODAY(),0-1)))</formula>
    </cfRule>
  </conditionalFormatting>
  <conditionalFormatting sqref="AS11:AU11">
    <cfRule type="timePeriod" dxfId="965" priority="966" timePeriod="lastMonth">
      <formula>AND(MONTH(AS11)=MONTH(EDATE(TODAY(),0-1)),YEAR(AS11)=YEAR(EDATE(TODAY(),0-1)))</formula>
    </cfRule>
  </conditionalFormatting>
  <conditionalFormatting sqref="AS4:AU26">
    <cfRule type="timePeriod" dxfId="964" priority="965" timePeriod="lastMonth">
      <formula>AND(MONTH(AS4)=MONTH(EDATE(TODAY(),0-1)),YEAR(AS4)=YEAR(EDATE(TODAY(),0-1)))</formula>
    </cfRule>
  </conditionalFormatting>
  <conditionalFormatting sqref="AS8:AU8">
    <cfRule type="timePeriod" dxfId="963" priority="964" timePeriod="lastMonth">
      <formula>AND(MONTH(AS8)=MONTH(EDATE(TODAY(),0-1)),YEAR(AS8)=YEAR(EDATE(TODAY(),0-1)))</formula>
    </cfRule>
  </conditionalFormatting>
  <conditionalFormatting sqref="AS15:AU17">
    <cfRule type="timePeriod" dxfId="962" priority="963" timePeriod="lastMonth">
      <formula>AND(MONTH(AS15)=MONTH(EDATE(TODAY(),0-1)),YEAR(AS15)=YEAR(EDATE(TODAY(),0-1)))</formula>
    </cfRule>
  </conditionalFormatting>
  <conditionalFormatting sqref="AS18:AU18">
    <cfRule type="timePeriod" dxfId="961" priority="962" timePeriod="lastMonth">
      <formula>AND(MONTH(AS18)=MONTH(EDATE(TODAY(),0-1)),YEAR(AS18)=YEAR(EDATE(TODAY(),0-1)))</formula>
    </cfRule>
  </conditionalFormatting>
  <conditionalFormatting sqref="AS15:AU15">
    <cfRule type="timePeriod" dxfId="960" priority="961" timePeriod="lastMonth">
      <formula>AND(MONTH(AS15)=MONTH(EDATE(TODAY(),0-1)),YEAR(AS15)=YEAR(EDATE(TODAY(),0-1)))</formula>
    </cfRule>
  </conditionalFormatting>
  <conditionalFormatting sqref="AS6:AU8">
    <cfRule type="timePeriod" dxfId="959" priority="960" timePeriod="lastMonth">
      <formula>AND(MONTH(AS6)=MONTH(EDATE(TODAY(),0-1)),YEAR(AS6)=YEAR(EDATE(TODAY(),0-1)))</formula>
    </cfRule>
  </conditionalFormatting>
  <conditionalFormatting sqref="AS9:AU9">
    <cfRule type="timePeriod" dxfId="958" priority="959" timePeriod="lastMonth">
      <formula>AND(MONTH(AS9)=MONTH(EDATE(TODAY(),0-1)),YEAR(AS9)=YEAR(EDATE(TODAY(),0-1)))</formula>
    </cfRule>
  </conditionalFormatting>
  <conditionalFormatting sqref="AS6:AU6">
    <cfRule type="timePeriod" dxfId="957" priority="958" timePeriod="lastMonth">
      <formula>AND(MONTH(AS6)=MONTH(EDATE(TODAY(),0-1)),YEAR(AS6)=YEAR(EDATE(TODAY(),0-1)))</formula>
    </cfRule>
  </conditionalFormatting>
  <conditionalFormatting sqref="AS13:AU15">
    <cfRule type="timePeriod" dxfId="956" priority="957" timePeriod="lastMonth">
      <formula>AND(MONTH(AS13)=MONTH(EDATE(TODAY(),0-1)),YEAR(AS13)=YEAR(EDATE(TODAY(),0-1)))</formula>
    </cfRule>
  </conditionalFormatting>
  <conditionalFormatting sqref="AS16:AU16">
    <cfRule type="timePeriod" dxfId="955" priority="956" timePeriod="lastMonth">
      <formula>AND(MONTH(AS16)=MONTH(EDATE(TODAY(),0-1)),YEAR(AS16)=YEAR(EDATE(TODAY(),0-1)))</formula>
    </cfRule>
  </conditionalFormatting>
  <conditionalFormatting sqref="AS13:AU19">
    <cfRule type="timePeriod" dxfId="954" priority="955" timePeriod="lastMonth">
      <formula>AND(MONTH(AS13)=MONTH(EDATE(TODAY(),0-1)),YEAR(AS13)=YEAR(EDATE(TODAY(),0-1)))</formula>
    </cfRule>
  </conditionalFormatting>
  <conditionalFormatting sqref="AS13:AU13">
    <cfRule type="timePeriod" dxfId="953" priority="954" timePeriod="lastMonth">
      <formula>AND(MONTH(AS13)=MONTH(EDATE(TODAY(),0-1)),YEAR(AS13)=YEAR(EDATE(TODAY(),0-1)))</formula>
    </cfRule>
  </conditionalFormatting>
  <conditionalFormatting sqref="AS22:AU24">
    <cfRule type="timePeriod" dxfId="952" priority="953" timePeriod="lastMonth">
      <formula>AND(MONTH(AS22)=MONTH(EDATE(TODAY(),0-1)),YEAR(AS22)=YEAR(EDATE(TODAY(),0-1)))</formula>
    </cfRule>
  </conditionalFormatting>
  <conditionalFormatting sqref="AS25:AU25">
    <cfRule type="timePeriod" dxfId="951" priority="952" timePeriod="lastMonth">
      <formula>AND(MONTH(AS25)=MONTH(EDATE(TODAY(),0-1)),YEAR(AS25)=YEAR(EDATE(TODAY(),0-1)))</formula>
    </cfRule>
  </conditionalFormatting>
  <conditionalFormatting sqref="AS22:AU22">
    <cfRule type="timePeriod" dxfId="950" priority="951" timePeriod="lastMonth">
      <formula>AND(MONTH(AS22)=MONTH(EDATE(TODAY(),0-1)),YEAR(AS22)=YEAR(EDATE(TODAY(),0-1)))</formula>
    </cfRule>
  </conditionalFormatting>
  <conditionalFormatting sqref="AS20:AU22">
    <cfRule type="timePeriod" dxfId="949" priority="950" timePeriod="lastMonth">
      <formula>AND(MONTH(AS20)=MONTH(EDATE(TODAY(),0-1)),YEAR(AS20)=YEAR(EDATE(TODAY(),0-1)))</formula>
    </cfRule>
  </conditionalFormatting>
  <conditionalFormatting sqref="AS23:AU23">
    <cfRule type="timePeriod" dxfId="948" priority="949" timePeriod="lastMonth">
      <formula>AND(MONTH(AS23)=MONTH(EDATE(TODAY(),0-1)),YEAR(AS23)=YEAR(EDATE(TODAY(),0-1)))</formula>
    </cfRule>
  </conditionalFormatting>
  <conditionalFormatting sqref="AS20:AU26">
    <cfRule type="timePeriod" dxfId="947" priority="948" timePeriod="lastMonth">
      <formula>AND(MONTH(AS20)=MONTH(EDATE(TODAY(),0-1)),YEAR(AS20)=YEAR(EDATE(TODAY(),0-1)))</formula>
    </cfRule>
  </conditionalFormatting>
  <conditionalFormatting sqref="AS20:AU20">
    <cfRule type="timePeriod" dxfId="946" priority="947" timePeriod="lastMonth">
      <formula>AND(MONTH(AS20)=MONTH(EDATE(TODAY(),0-1)),YEAR(AS20)=YEAR(EDATE(TODAY(),0-1)))</formula>
    </cfRule>
  </conditionalFormatting>
  <conditionalFormatting sqref="AS27:AU28 AS30:AU33 AS29 AU29">
    <cfRule type="timePeriod" dxfId="945" priority="946" timePeriod="lastMonth">
      <formula>AND(MONTH(AS27)=MONTH(EDATE(TODAY(),0-1)),YEAR(AS27)=YEAR(EDATE(TODAY(),0-1)))</formula>
    </cfRule>
  </conditionalFormatting>
  <conditionalFormatting sqref="AS30:AU31 AS29 AU29">
    <cfRule type="timePeriod" dxfId="944" priority="945" timePeriod="lastMonth">
      <formula>AND(MONTH(AS29)=MONTH(EDATE(TODAY(),0-1)),YEAR(AS29)=YEAR(EDATE(TODAY(),0-1)))</formula>
    </cfRule>
  </conditionalFormatting>
  <conditionalFormatting sqref="AS32:AU32">
    <cfRule type="timePeriod" dxfId="943" priority="944" timePeriod="lastMonth">
      <formula>AND(MONTH(AS32)=MONTH(EDATE(TODAY(),0-1)),YEAR(AS32)=YEAR(EDATE(TODAY(),0-1)))</formula>
    </cfRule>
  </conditionalFormatting>
  <conditionalFormatting sqref="AS29 AU29">
    <cfRule type="timePeriod" dxfId="942" priority="943" timePeriod="lastMonth">
      <formula>AND(MONTH(AS29)=MONTH(EDATE(TODAY(),0-1)),YEAR(AS29)=YEAR(EDATE(TODAY(),0-1)))</formula>
    </cfRule>
  </conditionalFormatting>
  <conditionalFormatting sqref="AS27:AU28 AS29 AU29">
    <cfRule type="timePeriod" dxfId="941" priority="942" timePeriod="lastMonth">
      <formula>AND(MONTH(AS27)=MONTH(EDATE(TODAY(),0-1)),YEAR(AS27)=YEAR(EDATE(TODAY(),0-1)))</formula>
    </cfRule>
  </conditionalFormatting>
  <conditionalFormatting sqref="AS30:AU30">
    <cfRule type="timePeriod" dxfId="940" priority="941" timePeriod="lastMonth">
      <formula>AND(MONTH(AS30)=MONTH(EDATE(TODAY(),0-1)),YEAR(AS30)=YEAR(EDATE(TODAY(),0-1)))</formula>
    </cfRule>
  </conditionalFormatting>
  <conditionalFormatting sqref="AS27:AU28 AS30:AU33 AS29 AU29">
    <cfRule type="timePeriod" dxfId="939" priority="940" timePeriod="lastMonth">
      <formula>AND(MONTH(AS27)=MONTH(EDATE(TODAY(),0-1)),YEAR(AS27)=YEAR(EDATE(TODAY(),0-1)))</formula>
    </cfRule>
  </conditionalFormatting>
  <conditionalFormatting sqref="AS27:AU27">
    <cfRule type="timePeriod" dxfId="938" priority="939" timePeriod="lastMonth">
      <formula>AND(MONTH(AS27)=MONTH(EDATE(TODAY(),0-1)),YEAR(AS27)=YEAR(EDATE(TODAY(),0-1)))</formula>
    </cfRule>
  </conditionalFormatting>
  <conditionalFormatting sqref="AS34:AU34">
    <cfRule type="timePeriod" dxfId="937" priority="938" timePeriod="lastMonth">
      <formula>AND(MONTH(AS34)=MONTH(EDATE(TODAY(),0-1)),YEAR(AS34)=YEAR(EDATE(TODAY(),0-1)))</formula>
    </cfRule>
  </conditionalFormatting>
  <conditionalFormatting sqref="AS34:AU34">
    <cfRule type="timePeriod" dxfId="936" priority="937" timePeriod="lastMonth">
      <formula>AND(MONTH(AS34)=MONTH(EDATE(TODAY(),0-1)),YEAR(AS34)=YEAR(EDATE(TODAY(),0-1)))</formula>
    </cfRule>
  </conditionalFormatting>
  <conditionalFormatting sqref="AS34:AU34">
    <cfRule type="timePeriod" dxfId="935" priority="936" timePeriod="lastMonth">
      <formula>AND(MONTH(AS34)=MONTH(EDATE(TODAY(),0-1)),YEAR(AS34)=YEAR(EDATE(TODAY(),0-1)))</formula>
    </cfRule>
  </conditionalFormatting>
  <conditionalFormatting sqref="AS34:AU34">
    <cfRule type="timePeriod" dxfId="934" priority="935" timePeriod="lastMonth">
      <formula>AND(MONTH(AS34)=MONTH(EDATE(TODAY(),0-1)),YEAR(AS34)=YEAR(EDATE(TODAY(),0-1)))</formula>
    </cfRule>
  </conditionalFormatting>
  <conditionalFormatting sqref="AY4:BA9">
    <cfRule type="timePeriod" dxfId="933" priority="934" timePeriod="lastMonth">
      <formula>AND(MONTH(AY4)=MONTH(EDATE(TODAY(),0-1)),YEAR(AY4)=YEAR(EDATE(TODAY(),0-1)))</formula>
    </cfRule>
  </conditionalFormatting>
  <conditionalFormatting sqref="AY5:BA7">
    <cfRule type="timePeriod" dxfId="932" priority="933" timePeriod="lastMonth">
      <formula>AND(MONTH(AY5)=MONTH(EDATE(TODAY(),0-1)),YEAR(AY5)=YEAR(EDATE(TODAY(),0-1)))</formula>
    </cfRule>
  </conditionalFormatting>
  <conditionalFormatting sqref="AY8:BA8">
    <cfRule type="timePeriod" dxfId="931" priority="932" timePeriod="lastMonth">
      <formula>AND(MONTH(AY8)=MONTH(EDATE(TODAY(),0-1)),YEAR(AY8)=YEAR(EDATE(TODAY(),0-1)))</formula>
    </cfRule>
  </conditionalFormatting>
  <conditionalFormatting sqref="AY5:BA5">
    <cfRule type="timePeriod" dxfId="930" priority="931" timePeriod="lastMonth">
      <formula>AND(MONTH(AY5)=MONTH(EDATE(TODAY(),0-1)),YEAR(AY5)=YEAR(EDATE(TODAY(),0-1)))</formula>
    </cfRule>
  </conditionalFormatting>
  <conditionalFormatting sqref="AY4:BA5">
    <cfRule type="timePeriod" dxfId="929" priority="930" timePeriod="lastMonth">
      <formula>AND(MONTH(AY4)=MONTH(EDATE(TODAY(),0-1)),YEAR(AY4)=YEAR(EDATE(TODAY(),0-1)))</formula>
    </cfRule>
  </conditionalFormatting>
  <conditionalFormatting sqref="AY6:BA6">
    <cfRule type="timePeriod" dxfId="928" priority="929" timePeriod="lastMonth">
      <formula>AND(MONTH(AY6)=MONTH(EDATE(TODAY(),0-1)),YEAR(AY6)=YEAR(EDATE(TODAY(),0-1)))</formula>
    </cfRule>
  </conditionalFormatting>
  <conditionalFormatting sqref="AY4:BA9">
    <cfRule type="timePeriod" dxfId="927" priority="928" timePeriod="lastMonth">
      <formula>AND(MONTH(AY4)=MONTH(EDATE(TODAY(),0-1)),YEAR(AY4)=YEAR(EDATE(TODAY(),0-1)))</formula>
    </cfRule>
  </conditionalFormatting>
  <conditionalFormatting sqref="AY13:BA16 AY10:AY12 BA10:BA12">
    <cfRule type="timePeriod" dxfId="926" priority="927" timePeriod="lastMonth">
      <formula>AND(MONTH(AY10)=MONTH(EDATE(TODAY(),0-1)),YEAR(AY10)=YEAR(EDATE(TODAY(),0-1)))</formula>
    </cfRule>
  </conditionalFormatting>
  <conditionalFormatting sqref="AY13:BA14 AY12 BA12">
    <cfRule type="timePeriod" dxfId="925" priority="926" timePeriod="lastMonth">
      <formula>AND(MONTH(AY12)=MONTH(EDATE(TODAY(),0-1)),YEAR(AY12)=YEAR(EDATE(TODAY(),0-1)))</formula>
    </cfRule>
  </conditionalFormatting>
  <conditionalFormatting sqref="AY15:BA15">
    <cfRule type="timePeriod" dxfId="924" priority="925" timePeriod="lastMonth">
      <formula>AND(MONTH(AY15)=MONTH(EDATE(TODAY(),0-1)),YEAR(AY15)=YEAR(EDATE(TODAY(),0-1)))</formula>
    </cfRule>
  </conditionalFormatting>
  <conditionalFormatting sqref="AY12 BA12">
    <cfRule type="timePeriod" dxfId="923" priority="924" timePeriod="lastMonth">
      <formula>AND(MONTH(AY12)=MONTH(EDATE(TODAY(),0-1)),YEAR(AY12)=YEAR(EDATE(TODAY(),0-1)))</formula>
    </cfRule>
  </conditionalFormatting>
  <conditionalFormatting sqref="AY10:AY12 BA10:BA12">
    <cfRule type="timePeriod" dxfId="922" priority="923" timePeriod="lastMonth">
      <formula>AND(MONTH(AY10)=MONTH(EDATE(TODAY(),0-1)),YEAR(AY10)=YEAR(EDATE(TODAY(),0-1)))</formula>
    </cfRule>
  </conditionalFormatting>
  <conditionalFormatting sqref="AY13:BA13">
    <cfRule type="timePeriod" dxfId="921" priority="922" timePeriod="lastMonth">
      <formula>AND(MONTH(AY13)=MONTH(EDATE(TODAY(),0-1)),YEAR(AY13)=YEAR(EDATE(TODAY(),0-1)))</formula>
    </cfRule>
  </conditionalFormatting>
  <conditionalFormatting sqref="AY13:BA16 AY10:AY12 BA10:BA12">
    <cfRule type="timePeriod" dxfId="920" priority="921" timePeriod="lastMonth">
      <formula>AND(MONTH(AY10)=MONTH(EDATE(TODAY(),0-1)),YEAR(AY10)=YEAR(EDATE(TODAY(),0-1)))</formula>
    </cfRule>
  </conditionalFormatting>
  <conditionalFormatting sqref="AY10 BA10">
    <cfRule type="timePeriod" dxfId="919" priority="920" timePeriod="lastMonth">
      <formula>AND(MONTH(AY10)=MONTH(EDATE(TODAY(),0-1)),YEAR(AY10)=YEAR(EDATE(TODAY(),0-1)))</formula>
    </cfRule>
  </conditionalFormatting>
  <conditionalFormatting sqref="AY17:BA18 AY20:BA20 AY19 BA19 AY22:BA23 AY21 BA21">
    <cfRule type="timePeriod" dxfId="918" priority="919" timePeriod="lastMonth">
      <formula>AND(MONTH(AY17)=MONTH(EDATE(TODAY(),0-1)),YEAR(AY17)=YEAR(EDATE(TODAY(),0-1)))</formula>
    </cfRule>
  </conditionalFormatting>
  <conditionalFormatting sqref="AY20:BA20 AY19 BA19 AY21 BA21">
    <cfRule type="timePeriod" dxfId="917" priority="918" timePeriod="lastMonth">
      <formula>AND(MONTH(AY19)=MONTH(EDATE(TODAY(),0-1)),YEAR(AY19)=YEAR(EDATE(TODAY(),0-1)))</formula>
    </cfRule>
  </conditionalFormatting>
  <conditionalFormatting sqref="AY22:BA22">
    <cfRule type="timePeriod" dxfId="916" priority="917" timePeriod="lastMonth">
      <formula>AND(MONTH(AY22)=MONTH(EDATE(TODAY(),0-1)),YEAR(AY22)=YEAR(EDATE(TODAY(),0-1)))</formula>
    </cfRule>
  </conditionalFormatting>
  <conditionalFormatting sqref="AY19 BA19">
    <cfRule type="timePeriod" dxfId="915" priority="916" timePeriod="lastMonth">
      <formula>AND(MONTH(AY19)=MONTH(EDATE(TODAY(),0-1)),YEAR(AY19)=YEAR(EDATE(TODAY(),0-1)))</formula>
    </cfRule>
  </conditionalFormatting>
  <conditionalFormatting sqref="AY17:BA18 AY19 BA19">
    <cfRule type="timePeriod" dxfId="914" priority="915" timePeriod="lastMonth">
      <formula>AND(MONTH(AY17)=MONTH(EDATE(TODAY(),0-1)),YEAR(AY17)=YEAR(EDATE(TODAY(),0-1)))</formula>
    </cfRule>
  </conditionalFormatting>
  <conditionalFormatting sqref="AY20:BA20">
    <cfRule type="timePeriod" dxfId="913" priority="914" timePeriod="lastMonth">
      <formula>AND(MONTH(AY20)=MONTH(EDATE(TODAY(),0-1)),YEAR(AY20)=YEAR(EDATE(TODAY(),0-1)))</formula>
    </cfRule>
  </conditionalFormatting>
  <conditionalFormatting sqref="AY17:BA18 AY20:BA20 AY19 BA19 AY22:BA23 AY21 BA21">
    <cfRule type="timePeriod" dxfId="912" priority="913" timePeriod="lastMonth">
      <formula>AND(MONTH(AY17)=MONTH(EDATE(TODAY(),0-1)),YEAR(AY17)=YEAR(EDATE(TODAY(),0-1)))</formula>
    </cfRule>
  </conditionalFormatting>
  <conditionalFormatting sqref="AY17:BA17">
    <cfRule type="timePeriod" dxfId="911" priority="912" timePeriod="lastMonth">
      <formula>AND(MONTH(AY17)=MONTH(EDATE(TODAY(),0-1)),YEAR(AY17)=YEAR(EDATE(TODAY(),0-1)))</formula>
    </cfRule>
  </conditionalFormatting>
  <conditionalFormatting sqref="AY27:BA30 AY24 BA24:BA25 AY26">
    <cfRule type="timePeriod" dxfId="910" priority="911" timePeriod="lastMonth">
      <formula>AND(MONTH(AY24)=MONTH(EDATE(TODAY(),0-1)),YEAR(AY24)=YEAR(EDATE(TODAY(),0-1)))</formula>
    </cfRule>
  </conditionalFormatting>
  <conditionalFormatting sqref="AY27:BA28 AY26">
    <cfRule type="timePeriod" dxfId="909" priority="910" timePeriod="lastMonth">
      <formula>AND(MONTH(AY26)=MONTH(EDATE(TODAY(),0-1)),YEAR(AY26)=YEAR(EDATE(TODAY(),0-1)))</formula>
    </cfRule>
  </conditionalFormatting>
  <conditionalFormatting sqref="AY29:BA29">
    <cfRule type="timePeriod" dxfId="908" priority="909" timePeriod="lastMonth">
      <formula>AND(MONTH(AY29)=MONTH(EDATE(TODAY(),0-1)),YEAR(AY29)=YEAR(EDATE(TODAY(),0-1)))</formula>
    </cfRule>
  </conditionalFormatting>
  <conditionalFormatting sqref="AY26">
    <cfRule type="timePeriod" dxfId="907" priority="908" timePeriod="lastMonth">
      <formula>AND(MONTH(AY26)=MONTH(EDATE(TODAY(),0-1)),YEAR(AY26)=YEAR(EDATE(TODAY(),0-1)))</formula>
    </cfRule>
  </conditionalFormatting>
  <conditionalFormatting sqref="AY24 BA24:BA25 AY26">
    <cfRule type="timePeriod" dxfId="906" priority="907" timePeriod="lastMonth">
      <formula>AND(MONTH(AY24)=MONTH(EDATE(TODAY(),0-1)),YEAR(AY24)=YEAR(EDATE(TODAY(),0-1)))</formula>
    </cfRule>
  </conditionalFormatting>
  <conditionalFormatting sqref="AY27:BA27">
    <cfRule type="timePeriod" dxfId="905" priority="906" timePeriod="lastMonth">
      <formula>AND(MONTH(AY27)=MONTH(EDATE(TODAY(),0-1)),YEAR(AY27)=YEAR(EDATE(TODAY(),0-1)))</formula>
    </cfRule>
  </conditionalFormatting>
  <conditionalFormatting sqref="AY27:BA30 AY24 BA24:BA25 AY26">
    <cfRule type="timePeriod" dxfId="904" priority="905" timePeriod="lastMonth">
      <formula>AND(MONTH(AY24)=MONTH(EDATE(TODAY(),0-1)),YEAR(AY24)=YEAR(EDATE(TODAY(),0-1)))</formula>
    </cfRule>
  </conditionalFormatting>
  <conditionalFormatting sqref="AY24 BA24">
    <cfRule type="timePeriod" dxfId="903" priority="904" timePeriod="lastMonth">
      <formula>AND(MONTH(AY24)=MONTH(EDATE(TODAY(),0-1)),YEAR(AY24)=YEAR(EDATE(TODAY(),0-1)))</formula>
    </cfRule>
  </conditionalFormatting>
  <conditionalFormatting sqref="AY31:BA32 AY34:BA34 AY33 BA33">
    <cfRule type="timePeriod" dxfId="902" priority="903" timePeriod="lastMonth">
      <formula>AND(MONTH(AY31)=MONTH(EDATE(TODAY(),0-1)),YEAR(AY31)=YEAR(EDATE(TODAY(),0-1)))</formula>
    </cfRule>
  </conditionalFormatting>
  <conditionalFormatting sqref="AY34:BA34 AY33 BA33">
    <cfRule type="timePeriod" dxfId="901" priority="902" timePeriod="lastMonth">
      <formula>AND(MONTH(AY33)=MONTH(EDATE(TODAY(),0-1)),YEAR(AY33)=YEAR(EDATE(TODAY(),0-1)))</formula>
    </cfRule>
  </conditionalFormatting>
  <conditionalFormatting sqref="AY33 BA33">
    <cfRule type="timePeriod" dxfId="900" priority="901" timePeriod="lastMonth">
      <formula>AND(MONTH(AY33)=MONTH(EDATE(TODAY(),0-1)),YEAR(AY33)=YEAR(EDATE(TODAY(),0-1)))</formula>
    </cfRule>
  </conditionalFormatting>
  <conditionalFormatting sqref="AY31:BA32 AY33 BA33">
    <cfRule type="timePeriod" dxfId="899" priority="900" timePeriod="lastMonth">
      <formula>AND(MONTH(AY31)=MONTH(EDATE(TODAY(),0-1)),YEAR(AY31)=YEAR(EDATE(TODAY(),0-1)))</formula>
    </cfRule>
  </conditionalFormatting>
  <conditionalFormatting sqref="AY34:BA34">
    <cfRule type="timePeriod" dxfId="898" priority="899" timePeriod="lastMonth">
      <formula>AND(MONTH(AY34)=MONTH(EDATE(TODAY(),0-1)),YEAR(AY34)=YEAR(EDATE(TODAY(),0-1)))</formula>
    </cfRule>
  </conditionalFormatting>
  <conditionalFormatting sqref="AY31:BA32 AY34:BA34 AY33 BA33">
    <cfRule type="timePeriod" dxfId="897" priority="898" timePeriod="lastMonth">
      <formula>AND(MONTH(AY31)=MONTH(EDATE(TODAY(),0-1)),YEAR(AY31)=YEAR(EDATE(TODAY(),0-1)))</formula>
    </cfRule>
  </conditionalFormatting>
  <conditionalFormatting sqref="AY31:BA31">
    <cfRule type="timePeriod" dxfId="896" priority="897" timePeriod="lastMonth">
      <formula>AND(MONTH(AY31)=MONTH(EDATE(TODAY(),0-1)),YEAR(AY31)=YEAR(EDATE(TODAY(),0-1)))</formula>
    </cfRule>
  </conditionalFormatting>
  <conditionalFormatting sqref="AT29">
    <cfRule type="timePeriod" dxfId="895" priority="896" timePeriod="lastMonth">
      <formula>AND(MONTH(AT29)=MONTH(EDATE(TODAY(),0-1)),YEAR(AT29)=YEAR(EDATE(TODAY(),0-1)))</formula>
    </cfRule>
  </conditionalFormatting>
  <conditionalFormatting sqref="AT29">
    <cfRule type="timePeriod" dxfId="894" priority="895" timePeriod="lastMonth">
      <formula>AND(MONTH(AT29)=MONTH(EDATE(TODAY(),0-1)),YEAR(AT29)=YEAR(EDATE(TODAY(),0-1)))</formula>
    </cfRule>
  </conditionalFormatting>
  <conditionalFormatting sqref="AT29">
    <cfRule type="timePeriod" dxfId="893" priority="894" timePeriod="lastMonth">
      <formula>AND(MONTH(AT29)=MONTH(EDATE(TODAY(),0-1)),YEAR(AT29)=YEAR(EDATE(TODAY(),0-1)))</formula>
    </cfRule>
  </conditionalFormatting>
  <conditionalFormatting sqref="AT29">
    <cfRule type="timePeriod" dxfId="892" priority="893" timePeriod="lastMonth">
      <formula>AND(MONTH(AT29)=MONTH(EDATE(TODAY(),0-1)),YEAR(AT29)=YEAR(EDATE(TODAY(),0-1)))</formula>
    </cfRule>
  </conditionalFormatting>
  <conditionalFormatting sqref="AT29">
    <cfRule type="timePeriod" dxfId="891" priority="892" timePeriod="lastMonth">
      <formula>AND(MONTH(AT29)=MONTH(EDATE(TODAY(),0-1)),YEAR(AT29)=YEAR(EDATE(TODAY(),0-1)))</formula>
    </cfRule>
  </conditionalFormatting>
  <conditionalFormatting sqref="BE4:BG9">
    <cfRule type="timePeriod" dxfId="890" priority="891" timePeriod="lastMonth">
      <formula>AND(MONTH(BE4)=MONTH(EDATE(TODAY(),0-1)),YEAR(BE4)=YEAR(EDATE(TODAY(),0-1)))</formula>
    </cfRule>
  </conditionalFormatting>
  <conditionalFormatting sqref="BE5:BG7">
    <cfRule type="timePeriod" dxfId="889" priority="890" timePeriod="lastMonth">
      <formula>AND(MONTH(BE5)=MONTH(EDATE(TODAY(),0-1)),YEAR(BE5)=YEAR(EDATE(TODAY(),0-1)))</formula>
    </cfRule>
  </conditionalFormatting>
  <conditionalFormatting sqref="BE8:BG8">
    <cfRule type="timePeriod" dxfId="888" priority="889" timePeriod="lastMonth">
      <formula>AND(MONTH(BE8)=MONTH(EDATE(TODAY(),0-1)),YEAR(BE8)=YEAR(EDATE(TODAY(),0-1)))</formula>
    </cfRule>
  </conditionalFormatting>
  <conditionalFormatting sqref="BE5:BG5">
    <cfRule type="timePeriod" dxfId="887" priority="888" timePeriod="lastMonth">
      <formula>AND(MONTH(BE5)=MONTH(EDATE(TODAY(),0-1)),YEAR(BE5)=YEAR(EDATE(TODAY(),0-1)))</formula>
    </cfRule>
  </conditionalFormatting>
  <conditionalFormatting sqref="BE4:BG5">
    <cfRule type="timePeriod" dxfId="886" priority="887" timePeriod="lastMonth">
      <formula>AND(MONTH(BE4)=MONTH(EDATE(TODAY(),0-1)),YEAR(BE4)=YEAR(EDATE(TODAY(),0-1)))</formula>
    </cfRule>
  </conditionalFormatting>
  <conditionalFormatting sqref="BE6:BG6">
    <cfRule type="timePeriod" dxfId="885" priority="886" timePeriod="lastMonth">
      <formula>AND(MONTH(BE6)=MONTH(EDATE(TODAY(),0-1)),YEAR(BE6)=YEAR(EDATE(TODAY(),0-1)))</formula>
    </cfRule>
  </conditionalFormatting>
  <conditionalFormatting sqref="BE4:BG9">
    <cfRule type="timePeriod" dxfId="884" priority="885" timePeriod="lastMonth">
      <formula>AND(MONTH(BE4)=MONTH(EDATE(TODAY(),0-1)),YEAR(BE4)=YEAR(EDATE(TODAY(),0-1)))</formula>
    </cfRule>
  </conditionalFormatting>
  <conditionalFormatting sqref="BE7:BG16">
    <cfRule type="timePeriod" dxfId="883" priority="884" timePeriod="lastMonth">
      <formula>AND(MONTH(BE7)=MONTH(EDATE(TODAY(),0-1)),YEAR(BE7)=YEAR(EDATE(TODAY(),0-1)))</formula>
    </cfRule>
  </conditionalFormatting>
  <conditionalFormatting sqref="BE12:BG14">
    <cfRule type="timePeriod" dxfId="882" priority="883" timePeriod="lastMonth">
      <formula>AND(MONTH(BE12)=MONTH(EDATE(TODAY(),0-1)),YEAR(BE12)=YEAR(EDATE(TODAY(),0-1)))</formula>
    </cfRule>
  </conditionalFormatting>
  <conditionalFormatting sqref="BE15:BG15">
    <cfRule type="timePeriod" dxfId="881" priority="882" timePeriod="lastMonth">
      <formula>AND(MONTH(BE15)=MONTH(EDATE(TODAY(),0-1)),YEAR(BE15)=YEAR(EDATE(TODAY(),0-1)))</formula>
    </cfRule>
  </conditionalFormatting>
  <conditionalFormatting sqref="BE12:BG12">
    <cfRule type="timePeriod" dxfId="880" priority="881" timePeriod="lastMonth">
      <formula>AND(MONTH(BE12)=MONTH(EDATE(TODAY(),0-1)),YEAR(BE12)=YEAR(EDATE(TODAY(),0-1)))</formula>
    </cfRule>
  </conditionalFormatting>
  <conditionalFormatting sqref="BE10:BG12">
    <cfRule type="timePeriod" dxfId="879" priority="880" timePeriod="lastMonth">
      <formula>AND(MONTH(BE10)=MONTH(EDATE(TODAY(),0-1)),YEAR(BE10)=YEAR(EDATE(TODAY(),0-1)))</formula>
    </cfRule>
  </conditionalFormatting>
  <conditionalFormatting sqref="BE13:BG13">
    <cfRule type="timePeriod" dxfId="878" priority="879" timePeriod="lastMonth">
      <formula>AND(MONTH(BE13)=MONTH(EDATE(TODAY(),0-1)),YEAR(BE13)=YEAR(EDATE(TODAY(),0-1)))</formula>
    </cfRule>
  </conditionalFormatting>
  <conditionalFormatting sqref="BE7:BG16">
    <cfRule type="timePeriod" dxfId="877" priority="878" timePeriod="lastMonth">
      <formula>AND(MONTH(BE7)=MONTH(EDATE(TODAY(),0-1)),YEAR(BE7)=YEAR(EDATE(TODAY(),0-1)))</formula>
    </cfRule>
  </conditionalFormatting>
  <conditionalFormatting sqref="BE10:BG10">
    <cfRule type="timePeriod" dxfId="876" priority="877" timePeriod="lastMonth">
      <formula>AND(MONTH(BE10)=MONTH(EDATE(TODAY(),0-1)),YEAR(BE10)=YEAR(EDATE(TODAY(),0-1)))</formula>
    </cfRule>
  </conditionalFormatting>
  <conditionalFormatting sqref="BE14:BG23">
    <cfRule type="timePeriod" dxfId="875" priority="876" timePeriod="lastMonth">
      <formula>AND(MONTH(BE14)=MONTH(EDATE(TODAY(),0-1)),YEAR(BE14)=YEAR(EDATE(TODAY(),0-1)))</formula>
    </cfRule>
  </conditionalFormatting>
  <conditionalFormatting sqref="BE19:BG21">
    <cfRule type="timePeriod" dxfId="874" priority="875" timePeriod="lastMonth">
      <formula>AND(MONTH(BE19)=MONTH(EDATE(TODAY(),0-1)),YEAR(BE19)=YEAR(EDATE(TODAY(),0-1)))</formula>
    </cfRule>
  </conditionalFormatting>
  <conditionalFormatting sqref="BE22:BG22">
    <cfRule type="timePeriod" dxfId="873" priority="874" timePeriod="lastMonth">
      <formula>AND(MONTH(BE22)=MONTH(EDATE(TODAY(),0-1)),YEAR(BE22)=YEAR(EDATE(TODAY(),0-1)))</formula>
    </cfRule>
  </conditionalFormatting>
  <conditionalFormatting sqref="BE19:BG19">
    <cfRule type="timePeriod" dxfId="872" priority="873" timePeriod="lastMonth">
      <formula>AND(MONTH(BE19)=MONTH(EDATE(TODAY(),0-1)),YEAR(BE19)=YEAR(EDATE(TODAY(),0-1)))</formula>
    </cfRule>
  </conditionalFormatting>
  <conditionalFormatting sqref="BE17:BG19">
    <cfRule type="timePeriod" dxfId="871" priority="872" timePeriod="lastMonth">
      <formula>AND(MONTH(BE17)=MONTH(EDATE(TODAY(),0-1)),YEAR(BE17)=YEAR(EDATE(TODAY(),0-1)))</formula>
    </cfRule>
  </conditionalFormatting>
  <conditionalFormatting sqref="BE20:BG20">
    <cfRule type="timePeriod" dxfId="870" priority="871" timePeriod="lastMonth">
      <formula>AND(MONTH(BE20)=MONTH(EDATE(TODAY(),0-1)),YEAR(BE20)=YEAR(EDATE(TODAY(),0-1)))</formula>
    </cfRule>
  </conditionalFormatting>
  <conditionalFormatting sqref="BE14:BG23">
    <cfRule type="timePeriod" dxfId="869" priority="870" timePeriod="lastMonth">
      <formula>AND(MONTH(BE14)=MONTH(EDATE(TODAY(),0-1)),YEAR(BE14)=YEAR(EDATE(TODAY(),0-1)))</formula>
    </cfRule>
  </conditionalFormatting>
  <conditionalFormatting sqref="BE17:BG17">
    <cfRule type="timePeriod" dxfId="868" priority="869" timePeriod="lastMonth">
      <formula>AND(MONTH(BE17)=MONTH(EDATE(TODAY(),0-1)),YEAR(BE17)=YEAR(EDATE(TODAY(),0-1)))</formula>
    </cfRule>
  </conditionalFormatting>
  <conditionalFormatting sqref="BE21:BG33">
    <cfRule type="timePeriod" dxfId="867" priority="868" timePeriod="lastMonth">
      <formula>AND(MONTH(BE21)=MONTH(EDATE(TODAY(),0-1)),YEAR(BE21)=YEAR(EDATE(TODAY(),0-1)))</formula>
    </cfRule>
  </conditionalFormatting>
  <conditionalFormatting sqref="BE26:BG27">
    <cfRule type="timePeriod" dxfId="866" priority="867" timePeriod="lastMonth">
      <formula>AND(MONTH(BE26)=MONTH(EDATE(TODAY(),0-1)),YEAR(BE26)=YEAR(EDATE(TODAY(),0-1)))</formula>
    </cfRule>
  </conditionalFormatting>
  <conditionalFormatting sqref="BE26:BG26">
    <cfRule type="timePeriod" dxfId="865" priority="866" timePeriod="lastMonth">
      <formula>AND(MONTH(BE26)=MONTH(EDATE(TODAY(),0-1)),YEAR(BE26)=YEAR(EDATE(TODAY(),0-1)))</formula>
    </cfRule>
  </conditionalFormatting>
  <conditionalFormatting sqref="BE24:BG26">
    <cfRule type="timePeriod" dxfId="864" priority="865" timePeriod="lastMonth">
      <formula>AND(MONTH(BE24)=MONTH(EDATE(TODAY(),0-1)),YEAR(BE24)=YEAR(EDATE(TODAY(),0-1)))</formula>
    </cfRule>
  </conditionalFormatting>
  <conditionalFormatting sqref="BE27:BG27">
    <cfRule type="timePeriod" dxfId="863" priority="864" timePeriod="lastMonth">
      <formula>AND(MONTH(BE27)=MONTH(EDATE(TODAY(),0-1)),YEAR(BE27)=YEAR(EDATE(TODAY(),0-1)))</formula>
    </cfRule>
  </conditionalFormatting>
  <conditionalFormatting sqref="BE21:BG33">
    <cfRule type="timePeriod" dxfId="862" priority="863" timePeriod="lastMonth">
      <formula>AND(MONTH(BE21)=MONTH(EDATE(TODAY(),0-1)),YEAR(BE21)=YEAR(EDATE(TODAY(),0-1)))</formula>
    </cfRule>
  </conditionalFormatting>
  <conditionalFormatting sqref="BE24:BG24">
    <cfRule type="timePeriod" dxfId="861" priority="862" timePeriod="lastMonth">
      <formula>AND(MONTH(BE24)=MONTH(EDATE(TODAY(),0-1)),YEAR(BE24)=YEAR(EDATE(TODAY(),0-1)))</formula>
    </cfRule>
  </conditionalFormatting>
  <conditionalFormatting sqref="BE34:BG34">
    <cfRule type="timePeriod" dxfId="860" priority="861" timePeriod="lastMonth">
      <formula>AND(MONTH(BE34)=MONTH(EDATE(TODAY(),0-1)),YEAR(BE34)=YEAR(EDATE(TODAY(),0-1)))</formula>
    </cfRule>
  </conditionalFormatting>
  <conditionalFormatting sqref="BE34:BG34">
    <cfRule type="timePeriod" dxfId="859" priority="860" timePeriod="lastMonth">
      <formula>AND(MONTH(BE34)=MONTH(EDATE(TODAY(),0-1)),YEAR(BE34)=YEAR(EDATE(TODAY(),0-1)))</formula>
    </cfRule>
  </conditionalFormatting>
  <conditionalFormatting sqref="BE34:BG34">
    <cfRule type="timePeriod" dxfId="858" priority="859" timePeriod="lastMonth">
      <formula>AND(MONTH(BE34)=MONTH(EDATE(TODAY(),0-1)),YEAR(BE34)=YEAR(EDATE(TODAY(),0-1)))</formula>
    </cfRule>
  </conditionalFormatting>
  <conditionalFormatting sqref="BE34:BG34">
    <cfRule type="timePeriod" dxfId="857" priority="858" timePeriod="lastMonth">
      <formula>AND(MONTH(BE34)=MONTH(EDATE(TODAY(),0-1)),YEAR(BE34)=YEAR(EDATE(TODAY(),0-1)))</formula>
    </cfRule>
  </conditionalFormatting>
  <conditionalFormatting sqref="BE4:BG4">
    <cfRule type="timePeriod" dxfId="856" priority="857" timePeriod="lastMonth">
      <formula>AND(MONTH(BE4)=MONTH(EDATE(TODAY(),0-1)),YEAR(BE4)=YEAR(EDATE(TODAY(),0-1)))</formula>
    </cfRule>
  </conditionalFormatting>
  <conditionalFormatting sqref="BE5:BG5">
    <cfRule type="timePeriod" dxfId="855" priority="856" timePeriod="lastMonth">
      <formula>AND(MONTH(BE5)=MONTH(EDATE(TODAY(),0-1)),YEAR(BE5)=YEAR(EDATE(TODAY(),0-1)))</formula>
    </cfRule>
  </conditionalFormatting>
  <conditionalFormatting sqref="BE9:BG11">
    <cfRule type="timePeriod" dxfId="854" priority="855" timePeriod="lastMonth">
      <formula>AND(MONTH(BE9)=MONTH(EDATE(TODAY(),0-1)),YEAR(BE9)=YEAR(EDATE(TODAY(),0-1)))</formula>
    </cfRule>
  </conditionalFormatting>
  <conditionalFormatting sqref="BE12:BG12">
    <cfRule type="timePeriod" dxfId="853" priority="854" timePeriod="lastMonth">
      <formula>AND(MONTH(BE12)=MONTH(EDATE(TODAY(),0-1)),YEAR(BE12)=YEAR(EDATE(TODAY(),0-1)))</formula>
    </cfRule>
  </conditionalFormatting>
  <conditionalFormatting sqref="BE9:BG9">
    <cfRule type="timePeriod" dxfId="852" priority="853" timePeriod="lastMonth">
      <formula>AND(MONTH(BE9)=MONTH(EDATE(TODAY(),0-1)),YEAR(BE9)=YEAR(EDATE(TODAY(),0-1)))</formula>
    </cfRule>
  </conditionalFormatting>
  <conditionalFormatting sqref="BE7:BG9">
    <cfRule type="timePeriod" dxfId="851" priority="852" timePeriod="lastMonth">
      <formula>AND(MONTH(BE7)=MONTH(EDATE(TODAY(),0-1)),YEAR(BE7)=YEAR(EDATE(TODAY(),0-1)))</formula>
    </cfRule>
  </conditionalFormatting>
  <conditionalFormatting sqref="BE10:BG10">
    <cfRule type="timePeriod" dxfId="850" priority="851" timePeriod="lastMonth">
      <formula>AND(MONTH(BE10)=MONTH(EDATE(TODAY(),0-1)),YEAR(BE10)=YEAR(EDATE(TODAY(),0-1)))</formula>
    </cfRule>
  </conditionalFormatting>
  <conditionalFormatting sqref="BE7:BG7">
    <cfRule type="timePeriod" dxfId="849" priority="850" timePeriod="lastMonth">
      <formula>AND(MONTH(BE7)=MONTH(EDATE(TODAY(),0-1)),YEAR(BE7)=YEAR(EDATE(TODAY(),0-1)))</formula>
    </cfRule>
  </conditionalFormatting>
  <conditionalFormatting sqref="BE16:BG18">
    <cfRule type="timePeriod" dxfId="848" priority="849" timePeriod="lastMonth">
      <formula>AND(MONTH(BE16)=MONTH(EDATE(TODAY(),0-1)),YEAR(BE16)=YEAR(EDATE(TODAY(),0-1)))</formula>
    </cfRule>
  </conditionalFormatting>
  <conditionalFormatting sqref="BE19:BG19">
    <cfRule type="timePeriod" dxfId="847" priority="848" timePeriod="lastMonth">
      <formula>AND(MONTH(BE19)=MONTH(EDATE(TODAY(),0-1)),YEAR(BE19)=YEAR(EDATE(TODAY(),0-1)))</formula>
    </cfRule>
  </conditionalFormatting>
  <conditionalFormatting sqref="BE16:BG16">
    <cfRule type="timePeriod" dxfId="846" priority="847" timePeriod="lastMonth">
      <formula>AND(MONTH(BE16)=MONTH(EDATE(TODAY(),0-1)),YEAR(BE16)=YEAR(EDATE(TODAY(),0-1)))</formula>
    </cfRule>
  </conditionalFormatting>
  <conditionalFormatting sqref="BE14:BG16">
    <cfRule type="timePeriod" dxfId="845" priority="846" timePeriod="lastMonth">
      <formula>AND(MONTH(BE14)=MONTH(EDATE(TODAY(),0-1)),YEAR(BE14)=YEAR(EDATE(TODAY(),0-1)))</formula>
    </cfRule>
  </conditionalFormatting>
  <conditionalFormatting sqref="BE17:BG17">
    <cfRule type="timePeriod" dxfId="844" priority="845" timePeriod="lastMonth">
      <formula>AND(MONTH(BE17)=MONTH(EDATE(TODAY(),0-1)),YEAR(BE17)=YEAR(EDATE(TODAY(),0-1)))</formula>
    </cfRule>
  </conditionalFormatting>
  <conditionalFormatting sqref="BE14:BG14">
    <cfRule type="timePeriod" dxfId="843" priority="844" timePeriod="lastMonth">
      <formula>AND(MONTH(BE14)=MONTH(EDATE(TODAY(),0-1)),YEAR(BE14)=YEAR(EDATE(TODAY(),0-1)))</formula>
    </cfRule>
  </conditionalFormatting>
  <conditionalFormatting sqref="BE23:BG25">
    <cfRule type="timePeriod" dxfId="842" priority="843" timePeriod="lastMonth">
      <formula>AND(MONTH(BE23)=MONTH(EDATE(TODAY(),0-1)),YEAR(BE23)=YEAR(EDATE(TODAY(),0-1)))</formula>
    </cfRule>
  </conditionalFormatting>
  <conditionalFormatting sqref="BE26:BG26">
    <cfRule type="timePeriod" dxfId="841" priority="842" timePeriod="lastMonth">
      <formula>AND(MONTH(BE26)=MONTH(EDATE(TODAY(),0-1)),YEAR(BE26)=YEAR(EDATE(TODAY(),0-1)))</formula>
    </cfRule>
  </conditionalFormatting>
  <conditionalFormatting sqref="BE23:BG23">
    <cfRule type="timePeriod" dxfId="840" priority="841" timePeriod="lastMonth">
      <formula>AND(MONTH(BE23)=MONTH(EDATE(TODAY(),0-1)),YEAR(BE23)=YEAR(EDATE(TODAY(),0-1)))</formula>
    </cfRule>
  </conditionalFormatting>
  <conditionalFormatting sqref="BE21:BG23">
    <cfRule type="timePeriod" dxfId="839" priority="840" timePeriod="lastMonth">
      <formula>AND(MONTH(BE21)=MONTH(EDATE(TODAY(),0-1)),YEAR(BE21)=YEAR(EDATE(TODAY(),0-1)))</formula>
    </cfRule>
  </conditionalFormatting>
  <conditionalFormatting sqref="BE24:BG24">
    <cfRule type="timePeriod" dxfId="838" priority="839" timePeriod="lastMonth">
      <formula>AND(MONTH(BE24)=MONTH(EDATE(TODAY(),0-1)),YEAR(BE24)=YEAR(EDATE(TODAY(),0-1)))</formula>
    </cfRule>
  </conditionalFormatting>
  <conditionalFormatting sqref="BE21:BG21">
    <cfRule type="timePeriod" dxfId="837" priority="838" timePeriod="lastMonth">
      <formula>AND(MONTH(BE21)=MONTH(EDATE(TODAY(),0-1)),YEAR(BE21)=YEAR(EDATE(TODAY(),0-1)))</formula>
    </cfRule>
  </conditionalFormatting>
  <conditionalFormatting sqref="BE28:BG30">
    <cfRule type="timePeriod" dxfId="836" priority="837" timePeriod="lastMonth">
      <formula>AND(MONTH(BE28)=MONTH(EDATE(TODAY(),0-1)),YEAR(BE28)=YEAR(EDATE(TODAY(),0-1)))</formula>
    </cfRule>
  </conditionalFormatting>
  <conditionalFormatting sqref="BE28:BG28">
    <cfRule type="timePeriod" dxfId="835" priority="836" timePeriod="lastMonth">
      <formula>AND(MONTH(BE28)=MONTH(EDATE(TODAY(),0-1)),YEAR(BE28)=YEAR(EDATE(TODAY(),0-1)))</formula>
    </cfRule>
  </conditionalFormatting>
  <conditionalFormatting sqref="BE29:BG29">
    <cfRule type="timePeriod" dxfId="834" priority="835" timePeriod="lastMonth">
      <formula>AND(MONTH(BE29)=MONTH(EDATE(TODAY(),0-1)),YEAR(BE29)=YEAR(EDATE(TODAY(),0-1)))</formula>
    </cfRule>
  </conditionalFormatting>
  <conditionalFormatting sqref="BE28:BG30">
    <cfRule type="timePeriod" dxfId="833" priority="834" timePeriod="lastMonth">
      <formula>AND(MONTH(BE28)=MONTH(EDATE(TODAY(),0-1)),YEAR(BE28)=YEAR(EDATE(TODAY(),0-1)))</formula>
    </cfRule>
  </conditionalFormatting>
  <conditionalFormatting sqref="BE33:BG33">
    <cfRule type="timePeriod" dxfId="832" priority="833" timePeriod="lastMonth">
      <formula>AND(MONTH(BE33)=MONTH(EDATE(TODAY(),0-1)),YEAR(BE33)=YEAR(EDATE(TODAY(),0-1)))</formula>
    </cfRule>
  </conditionalFormatting>
  <conditionalFormatting sqref="BE33:BG33">
    <cfRule type="timePeriod" dxfId="831" priority="832" timePeriod="lastMonth">
      <formula>AND(MONTH(BE33)=MONTH(EDATE(TODAY(),0-1)),YEAR(BE33)=YEAR(EDATE(TODAY(),0-1)))</formula>
    </cfRule>
  </conditionalFormatting>
  <conditionalFormatting sqref="BE31:BG33">
    <cfRule type="timePeriod" dxfId="830" priority="831" timePeriod="lastMonth">
      <formula>AND(MONTH(BE31)=MONTH(EDATE(TODAY(),0-1)),YEAR(BE31)=YEAR(EDATE(TODAY(),0-1)))</formula>
    </cfRule>
  </conditionalFormatting>
  <conditionalFormatting sqref="BE31:BG31">
    <cfRule type="timePeriod" dxfId="829" priority="830" timePeriod="lastMonth">
      <formula>AND(MONTH(BE31)=MONTH(EDATE(TODAY(),0-1)),YEAR(BE31)=YEAR(EDATE(TODAY(),0-1)))</formula>
    </cfRule>
  </conditionalFormatting>
  <conditionalFormatting sqref="BE30:BG32">
    <cfRule type="timePeriod" dxfId="828" priority="829" timePeriod="lastMonth">
      <formula>AND(MONTH(BE30)=MONTH(EDATE(TODAY(),0-1)),YEAR(BE30)=YEAR(EDATE(TODAY(),0-1)))</formula>
    </cfRule>
  </conditionalFormatting>
  <conditionalFormatting sqref="BE33:BG33">
    <cfRule type="timePeriod" dxfId="827" priority="828" timePeriod="lastMonth">
      <formula>AND(MONTH(BE33)=MONTH(EDATE(TODAY(),0-1)),YEAR(BE33)=YEAR(EDATE(TODAY(),0-1)))</formula>
    </cfRule>
  </conditionalFormatting>
  <conditionalFormatting sqref="BE30:BG30">
    <cfRule type="timePeriod" dxfId="826" priority="827" timePeriod="lastMonth">
      <formula>AND(MONTH(BE30)=MONTH(EDATE(TODAY(),0-1)),YEAR(BE30)=YEAR(EDATE(TODAY(),0-1)))</formula>
    </cfRule>
  </conditionalFormatting>
  <conditionalFormatting sqref="BE28:BG30">
    <cfRule type="timePeriod" dxfId="825" priority="826" timePeriod="lastMonth">
      <formula>AND(MONTH(BE28)=MONTH(EDATE(TODAY(),0-1)),YEAR(BE28)=YEAR(EDATE(TODAY(),0-1)))</formula>
    </cfRule>
  </conditionalFormatting>
  <conditionalFormatting sqref="BE31:BG31">
    <cfRule type="timePeriod" dxfId="824" priority="825" timePeriod="lastMonth">
      <formula>AND(MONTH(BE31)=MONTH(EDATE(TODAY(),0-1)),YEAR(BE31)=YEAR(EDATE(TODAY(),0-1)))</formula>
    </cfRule>
  </conditionalFormatting>
  <conditionalFormatting sqref="BE28:BG28">
    <cfRule type="timePeriod" dxfId="823" priority="824" timePeriod="lastMonth">
      <formula>AND(MONTH(BE28)=MONTH(EDATE(TODAY(),0-1)),YEAR(BE28)=YEAR(EDATE(TODAY(),0-1)))</formula>
    </cfRule>
  </conditionalFormatting>
  <conditionalFormatting sqref="AZ7">
    <cfRule type="timePeriod" dxfId="822" priority="823" timePeriod="lastMonth">
      <formula>AND(MONTH(AZ7)=MONTH(EDATE(TODAY(),0-1)),YEAR(AZ7)=YEAR(EDATE(TODAY(),0-1)))</formula>
    </cfRule>
  </conditionalFormatting>
  <conditionalFormatting sqref="AZ10">
    <cfRule type="timePeriod" dxfId="821" priority="822" timePeriod="lastMonth">
      <formula>AND(MONTH(AZ10)=MONTH(EDATE(TODAY(),0-1)),YEAR(AZ10)=YEAR(EDATE(TODAY(),0-1)))</formula>
    </cfRule>
  </conditionalFormatting>
  <conditionalFormatting sqref="AZ10">
    <cfRule type="timePeriod" dxfId="820" priority="821" timePeriod="lastMonth">
      <formula>AND(MONTH(AZ10)=MONTH(EDATE(TODAY(),0-1)),YEAR(AZ10)=YEAR(EDATE(TODAY(),0-1)))</formula>
    </cfRule>
  </conditionalFormatting>
  <conditionalFormatting sqref="AZ10">
    <cfRule type="timePeriod" dxfId="819" priority="820" timePeriod="lastMonth">
      <formula>AND(MONTH(AZ10)=MONTH(EDATE(TODAY(),0-1)),YEAR(AZ10)=YEAR(EDATE(TODAY(),0-1)))</formula>
    </cfRule>
  </conditionalFormatting>
  <conditionalFormatting sqref="AZ10">
    <cfRule type="timePeriod" dxfId="818" priority="819" timePeriod="lastMonth">
      <formula>AND(MONTH(AZ10)=MONTH(EDATE(TODAY(),0-1)),YEAR(AZ10)=YEAR(EDATE(TODAY(),0-1)))</formula>
    </cfRule>
  </conditionalFormatting>
  <conditionalFormatting sqref="AZ11">
    <cfRule type="timePeriod" dxfId="817" priority="818" timePeriod="lastMonth">
      <formula>AND(MONTH(AZ11)=MONTH(EDATE(TODAY(),0-1)),YEAR(AZ11)=YEAR(EDATE(TODAY(),0-1)))</formula>
    </cfRule>
  </conditionalFormatting>
  <conditionalFormatting sqref="AZ11">
    <cfRule type="timePeriod" dxfId="816" priority="817" timePeriod="lastMonth">
      <formula>AND(MONTH(AZ11)=MONTH(EDATE(TODAY(),0-1)),YEAR(AZ11)=YEAR(EDATE(TODAY(),0-1)))</formula>
    </cfRule>
  </conditionalFormatting>
  <conditionalFormatting sqref="AZ11">
    <cfRule type="timePeriod" dxfId="815" priority="816" timePeriod="lastMonth">
      <formula>AND(MONTH(AZ11)=MONTH(EDATE(TODAY(),0-1)),YEAR(AZ11)=YEAR(EDATE(TODAY(),0-1)))</formula>
    </cfRule>
  </conditionalFormatting>
  <conditionalFormatting sqref="AZ11">
    <cfRule type="timePeriod" dxfId="814" priority="815" timePeriod="lastMonth">
      <formula>AND(MONTH(AZ11)=MONTH(EDATE(TODAY(),0-1)),YEAR(AZ11)=YEAR(EDATE(TODAY(),0-1)))</formula>
    </cfRule>
  </conditionalFormatting>
  <conditionalFormatting sqref="AZ12">
    <cfRule type="timePeriod" dxfId="813" priority="814" timePeriod="lastMonth">
      <formula>AND(MONTH(AZ12)=MONTH(EDATE(TODAY(),0-1)),YEAR(AZ12)=YEAR(EDATE(TODAY(),0-1)))</formula>
    </cfRule>
  </conditionalFormatting>
  <conditionalFormatting sqref="AZ12">
    <cfRule type="timePeriod" dxfId="812" priority="813" timePeriod="lastMonth">
      <formula>AND(MONTH(AZ12)=MONTH(EDATE(TODAY(),0-1)),YEAR(AZ12)=YEAR(EDATE(TODAY(),0-1)))</formula>
    </cfRule>
  </conditionalFormatting>
  <conditionalFormatting sqref="AZ12">
    <cfRule type="timePeriod" dxfId="811" priority="812" timePeriod="lastMonth">
      <formula>AND(MONTH(AZ12)=MONTH(EDATE(TODAY(),0-1)),YEAR(AZ12)=YEAR(EDATE(TODAY(),0-1)))</formula>
    </cfRule>
  </conditionalFormatting>
  <conditionalFormatting sqref="AZ12">
    <cfRule type="timePeriod" dxfId="810" priority="811" timePeriod="lastMonth">
      <formula>AND(MONTH(AZ12)=MONTH(EDATE(TODAY(),0-1)),YEAR(AZ12)=YEAR(EDATE(TODAY(),0-1)))</formula>
    </cfRule>
  </conditionalFormatting>
  <conditionalFormatting sqref="AZ19">
    <cfRule type="timePeriod" dxfId="809" priority="810" timePeriod="lastMonth">
      <formula>AND(MONTH(AZ19)=MONTH(EDATE(TODAY(),0-1)),YEAR(AZ19)=YEAR(EDATE(TODAY(),0-1)))</formula>
    </cfRule>
  </conditionalFormatting>
  <conditionalFormatting sqref="AZ19">
    <cfRule type="timePeriod" dxfId="808" priority="809" timePeriod="lastMonth">
      <formula>AND(MONTH(AZ19)=MONTH(EDATE(TODAY(),0-1)),YEAR(AZ19)=YEAR(EDATE(TODAY(),0-1)))</formula>
    </cfRule>
  </conditionalFormatting>
  <conditionalFormatting sqref="AZ19">
    <cfRule type="timePeriod" dxfId="807" priority="808" timePeriod="lastMonth">
      <formula>AND(MONTH(AZ19)=MONTH(EDATE(TODAY(),0-1)),YEAR(AZ19)=YEAR(EDATE(TODAY(),0-1)))</formula>
    </cfRule>
  </conditionalFormatting>
  <conditionalFormatting sqref="AZ19">
    <cfRule type="timePeriod" dxfId="806" priority="807" timePeriod="lastMonth">
      <formula>AND(MONTH(AZ19)=MONTH(EDATE(TODAY(),0-1)),YEAR(AZ19)=YEAR(EDATE(TODAY(),0-1)))</formula>
    </cfRule>
  </conditionalFormatting>
  <conditionalFormatting sqref="AZ26">
    <cfRule type="timePeriod" dxfId="805" priority="806" timePeriod="lastMonth">
      <formula>AND(MONTH(AZ26)=MONTH(EDATE(TODAY(),0-1)),YEAR(AZ26)=YEAR(EDATE(TODAY(),0-1)))</formula>
    </cfRule>
  </conditionalFormatting>
  <conditionalFormatting sqref="AZ26">
    <cfRule type="timePeriod" dxfId="804" priority="805" timePeriod="lastMonth">
      <formula>AND(MONTH(AZ26)=MONTH(EDATE(TODAY(),0-1)),YEAR(AZ26)=YEAR(EDATE(TODAY(),0-1)))</formula>
    </cfRule>
  </conditionalFormatting>
  <conditionalFormatting sqref="AZ26">
    <cfRule type="timePeriod" dxfId="803" priority="804" timePeriod="lastMonth">
      <formula>AND(MONTH(AZ26)=MONTH(EDATE(TODAY(),0-1)),YEAR(AZ26)=YEAR(EDATE(TODAY(),0-1)))</formula>
    </cfRule>
  </conditionalFormatting>
  <conditionalFormatting sqref="AZ26">
    <cfRule type="timePeriod" dxfId="802" priority="803" timePeriod="lastMonth">
      <formula>AND(MONTH(AZ26)=MONTH(EDATE(TODAY(),0-1)),YEAR(AZ26)=YEAR(EDATE(TODAY(),0-1)))</formula>
    </cfRule>
  </conditionalFormatting>
  <conditionalFormatting sqref="AZ33">
    <cfRule type="timePeriod" dxfId="801" priority="802" timePeriod="lastMonth">
      <formula>AND(MONTH(AZ33)=MONTH(EDATE(TODAY(),0-1)),YEAR(AZ33)=YEAR(EDATE(TODAY(),0-1)))</formula>
    </cfRule>
  </conditionalFormatting>
  <conditionalFormatting sqref="AZ33">
    <cfRule type="timePeriod" dxfId="800" priority="801" timePeriod="lastMonth">
      <formula>AND(MONTH(AZ33)=MONTH(EDATE(TODAY(),0-1)),YEAR(AZ33)=YEAR(EDATE(TODAY(),0-1)))</formula>
    </cfRule>
  </conditionalFormatting>
  <conditionalFormatting sqref="AZ33">
    <cfRule type="timePeriod" dxfId="799" priority="800" timePeriod="lastMonth">
      <formula>AND(MONTH(AZ33)=MONTH(EDATE(TODAY(),0-1)),YEAR(AZ33)=YEAR(EDATE(TODAY(),0-1)))</formula>
    </cfRule>
  </conditionalFormatting>
  <conditionalFormatting sqref="AZ33">
    <cfRule type="timePeriod" dxfId="798" priority="799" timePeriod="lastMonth">
      <formula>AND(MONTH(AZ33)=MONTH(EDATE(TODAY(),0-1)),YEAR(AZ33)=YEAR(EDATE(TODAY(),0-1)))</formula>
    </cfRule>
  </conditionalFormatting>
  <conditionalFormatting sqref="AZ21">
    <cfRule type="timePeriod" dxfId="797" priority="798" timePeriod="lastMonth">
      <formula>AND(MONTH(AZ21)=MONTH(EDATE(TODAY(),0-1)),YEAR(AZ21)=YEAR(EDATE(TODAY(),0-1)))</formula>
    </cfRule>
  </conditionalFormatting>
  <conditionalFormatting sqref="AZ21">
    <cfRule type="timePeriod" dxfId="796" priority="797" timePeriod="lastMonth">
      <formula>AND(MONTH(AZ21)=MONTH(EDATE(TODAY(),0-1)),YEAR(AZ21)=YEAR(EDATE(TODAY(),0-1)))</formula>
    </cfRule>
  </conditionalFormatting>
  <conditionalFormatting sqref="AZ21">
    <cfRule type="timePeriod" dxfId="795" priority="796" timePeriod="lastMonth">
      <formula>AND(MONTH(AZ21)=MONTH(EDATE(TODAY(),0-1)),YEAR(AZ21)=YEAR(EDATE(TODAY(),0-1)))</formula>
    </cfRule>
  </conditionalFormatting>
  <conditionalFormatting sqref="AZ21">
    <cfRule type="timePeriod" dxfId="794" priority="795" timePeriod="lastMonth">
      <formula>AND(MONTH(AZ21)=MONTH(EDATE(TODAY(),0-1)),YEAR(AZ21)=YEAR(EDATE(TODAY(),0-1)))</formula>
    </cfRule>
  </conditionalFormatting>
  <conditionalFormatting sqref="AZ24:AZ25">
    <cfRule type="timePeriod" dxfId="793" priority="794" timePeriod="lastMonth">
      <formula>AND(MONTH(AZ24)=MONTH(EDATE(TODAY(),0-1)),YEAR(AZ24)=YEAR(EDATE(TODAY(),0-1)))</formula>
    </cfRule>
  </conditionalFormatting>
  <conditionalFormatting sqref="AZ24:AZ25">
    <cfRule type="timePeriod" dxfId="792" priority="793" timePeriod="lastMonth">
      <formula>AND(MONTH(AZ24)=MONTH(EDATE(TODAY(),0-1)),YEAR(AZ24)=YEAR(EDATE(TODAY(),0-1)))</formula>
    </cfRule>
  </conditionalFormatting>
  <conditionalFormatting sqref="AZ24:AZ25">
    <cfRule type="timePeriod" dxfId="791" priority="792" timePeriod="lastMonth">
      <formula>AND(MONTH(AZ24)=MONTH(EDATE(TODAY(),0-1)),YEAR(AZ24)=YEAR(EDATE(TODAY(),0-1)))</formula>
    </cfRule>
  </conditionalFormatting>
  <conditionalFormatting sqref="AZ24:AZ25">
    <cfRule type="timePeriod" dxfId="790" priority="791" timePeriod="lastMonth">
      <formula>AND(MONTH(AZ24)=MONTH(EDATE(TODAY(),0-1)),YEAR(AZ24)=YEAR(EDATE(TODAY(),0-1)))</formula>
    </cfRule>
  </conditionalFormatting>
  <conditionalFormatting sqref="BA26">
    <cfRule type="timePeriod" dxfId="789" priority="790" timePeriod="lastMonth">
      <formula>AND(MONTH(BA26)=MONTH(EDATE(TODAY(),0-1)),YEAR(BA26)=YEAR(EDATE(TODAY(),0-1)))</formula>
    </cfRule>
  </conditionalFormatting>
  <conditionalFormatting sqref="BA26">
    <cfRule type="timePeriod" dxfId="788" priority="789" timePeriod="lastMonth">
      <formula>AND(MONTH(BA26)=MONTH(EDATE(TODAY(),0-1)),YEAR(BA26)=YEAR(EDATE(TODAY(),0-1)))</formula>
    </cfRule>
  </conditionalFormatting>
  <conditionalFormatting sqref="BA26">
    <cfRule type="timePeriod" dxfId="787" priority="788" timePeriod="lastMonth">
      <formula>AND(MONTH(BA26)=MONTH(EDATE(TODAY(),0-1)),YEAR(BA26)=YEAR(EDATE(TODAY(),0-1)))</formula>
    </cfRule>
  </conditionalFormatting>
  <conditionalFormatting sqref="BA26">
    <cfRule type="timePeriod" dxfId="786" priority="787" timePeriod="lastMonth">
      <formula>AND(MONTH(BA26)=MONTH(EDATE(TODAY(),0-1)),YEAR(BA26)=YEAR(EDATE(TODAY(),0-1)))</formula>
    </cfRule>
  </conditionalFormatting>
  <conditionalFormatting sqref="AY25">
    <cfRule type="timePeriod" dxfId="785" priority="786" timePeriod="lastMonth">
      <formula>AND(MONTH(AY25)=MONTH(EDATE(TODAY(),0-1)),YEAR(AY25)=YEAR(EDATE(TODAY(),0-1)))</formula>
    </cfRule>
  </conditionalFormatting>
  <conditionalFormatting sqref="AY25">
    <cfRule type="timePeriod" dxfId="784" priority="785" timePeriod="lastMonth">
      <formula>AND(MONTH(AY25)=MONTH(EDATE(TODAY(),0-1)),YEAR(AY25)=YEAR(EDATE(TODAY(),0-1)))</formula>
    </cfRule>
  </conditionalFormatting>
  <conditionalFormatting sqref="AY25">
    <cfRule type="timePeriod" dxfId="783" priority="784" timePeriod="lastMonth">
      <formula>AND(MONTH(AY25)=MONTH(EDATE(TODAY(),0-1)),YEAR(AY25)=YEAR(EDATE(TODAY(),0-1)))</formula>
    </cfRule>
  </conditionalFormatting>
  <conditionalFormatting sqref="AY25">
    <cfRule type="timePeriod" dxfId="782" priority="783" timePeriod="lastMonth">
      <formula>AND(MONTH(AY25)=MONTH(EDATE(TODAY(),0-1)),YEAR(AY25)=YEAR(EDATE(TODAY(),0-1)))</formula>
    </cfRule>
  </conditionalFormatting>
  <conditionalFormatting sqref="BK4:BM9">
    <cfRule type="timePeriod" dxfId="781" priority="782" timePeriod="lastMonth">
      <formula>AND(MONTH(BK4)=MONTH(EDATE(TODAY(),0-1)),YEAR(BK4)=YEAR(EDATE(TODAY(),0-1)))</formula>
    </cfRule>
  </conditionalFormatting>
  <conditionalFormatting sqref="BK4:BM7">
    <cfRule type="timePeriod" dxfId="780" priority="781" timePeriod="lastMonth">
      <formula>AND(MONTH(BK4)=MONTH(EDATE(TODAY(),0-1)),YEAR(BK4)=YEAR(EDATE(TODAY(),0-1)))</formula>
    </cfRule>
  </conditionalFormatting>
  <conditionalFormatting sqref="BK8:BM8">
    <cfRule type="timePeriod" dxfId="779" priority="780" timePeriod="lastMonth">
      <formula>AND(MONTH(BK8)=MONTH(EDATE(TODAY(),0-1)),YEAR(BK8)=YEAR(EDATE(TODAY(),0-1)))</formula>
    </cfRule>
  </conditionalFormatting>
  <conditionalFormatting sqref="BK5:BM5">
    <cfRule type="timePeriod" dxfId="778" priority="779" timePeriod="lastMonth">
      <formula>AND(MONTH(BK5)=MONTH(EDATE(TODAY(),0-1)),YEAR(BK5)=YEAR(EDATE(TODAY(),0-1)))</formula>
    </cfRule>
  </conditionalFormatting>
  <conditionalFormatting sqref="BK4:BM5">
    <cfRule type="timePeriod" dxfId="777" priority="778" timePeriod="lastMonth">
      <formula>AND(MONTH(BK4)=MONTH(EDATE(TODAY(),0-1)),YEAR(BK4)=YEAR(EDATE(TODAY(),0-1)))</formula>
    </cfRule>
  </conditionalFormatting>
  <conditionalFormatting sqref="BK6:BM6">
    <cfRule type="timePeriod" dxfId="776" priority="777" timePeriod="lastMonth">
      <formula>AND(MONTH(BK6)=MONTH(EDATE(TODAY(),0-1)),YEAR(BK6)=YEAR(EDATE(TODAY(),0-1)))</formula>
    </cfRule>
  </conditionalFormatting>
  <conditionalFormatting sqref="BK4:BM9">
    <cfRule type="timePeriod" dxfId="775" priority="776" timePeriod="lastMonth">
      <formula>AND(MONTH(BK4)=MONTH(EDATE(TODAY(),0-1)),YEAR(BK4)=YEAR(EDATE(TODAY(),0-1)))</formula>
    </cfRule>
  </conditionalFormatting>
  <conditionalFormatting sqref="BK5:BM16">
    <cfRule type="timePeriod" dxfId="774" priority="775" timePeriod="lastMonth">
      <formula>AND(MONTH(BK5)=MONTH(EDATE(TODAY(),0-1)),YEAR(BK5)=YEAR(EDATE(TODAY(),0-1)))</formula>
    </cfRule>
  </conditionalFormatting>
  <conditionalFormatting sqref="BK10:BM14">
    <cfRule type="timePeriod" dxfId="773" priority="774" timePeriod="lastMonth">
      <formula>AND(MONTH(BK10)=MONTH(EDATE(TODAY(),0-1)),YEAR(BK10)=YEAR(EDATE(TODAY(),0-1)))</formula>
    </cfRule>
  </conditionalFormatting>
  <conditionalFormatting sqref="BK15:BM15">
    <cfRule type="timePeriod" dxfId="772" priority="773" timePeriod="lastMonth">
      <formula>AND(MONTH(BK15)=MONTH(EDATE(TODAY(),0-1)),YEAR(BK15)=YEAR(EDATE(TODAY(),0-1)))</formula>
    </cfRule>
  </conditionalFormatting>
  <conditionalFormatting sqref="BK12:BM12">
    <cfRule type="timePeriod" dxfId="771" priority="772" timePeriod="lastMonth">
      <formula>AND(MONTH(BK12)=MONTH(EDATE(TODAY(),0-1)),YEAR(BK12)=YEAR(EDATE(TODAY(),0-1)))</formula>
    </cfRule>
  </conditionalFormatting>
  <conditionalFormatting sqref="BK8:BM12">
    <cfRule type="timePeriod" dxfId="770" priority="771" timePeriod="lastMonth">
      <formula>AND(MONTH(BK8)=MONTH(EDATE(TODAY(),0-1)),YEAR(BK8)=YEAR(EDATE(TODAY(),0-1)))</formula>
    </cfRule>
  </conditionalFormatting>
  <conditionalFormatting sqref="BK13:BM13">
    <cfRule type="timePeriod" dxfId="769" priority="770" timePeriod="lastMonth">
      <formula>AND(MONTH(BK13)=MONTH(EDATE(TODAY(),0-1)),YEAR(BK13)=YEAR(EDATE(TODAY(),0-1)))</formula>
    </cfRule>
  </conditionalFormatting>
  <conditionalFormatting sqref="BK5:BM16">
    <cfRule type="timePeriod" dxfId="768" priority="769" timePeriod="lastMonth">
      <formula>AND(MONTH(BK5)=MONTH(EDATE(TODAY(),0-1)),YEAR(BK5)=YEAR(EDATE(TODAY(),0-1)))</formula>
    </cfRule>
  </conditionalFormatting>
  <conditionalFormatting sqref="BK10:BM10">
    <cfRule type="timePeriod" dxfId="767" priority="768" timePeriod="lastMonth">
      <formula>AND(MONTH(BK10)=MONTH(EDATE(TODAY(),0-1)),YEAR(BK10)=YEAR(EDATE(TODAY(),0-1)))</formula>
    </cfRule>
  </conditionalFormatting>
  <conditionalFormatting sqref="BK12:BM25">
    <cfRule type="timePeriod" dxfId="766" priority="767" timePeriod="lastMonth">
      <formula>AND(MONTH(BK12)=MONTH(EDATE(TODAY(),0-1)),YEAR(BK12)=YEAR(EDATE(TODAY(),0-1)))</formula>
    </cfRule>
  </conditionalFormatting>
  <conditionalFormatting sqref="BK15:BM18">
    <cfRule type="timePeriod" dxfId="765" priority="766" timePeriod="lastMonth">
      <formula>AND(MONTH(BK15)=MONTH(EDATE(TODAY(),0-1)),YEAR(BK15)=YEAR(EDATE(TODAY(),0-1)))</formula>
    </cfRule>
  </conditionalFormatting>
  <conditionalFormatting sqref="BK12:BM25">
    <cfRule type="timePeriod" dxfId="764" priority="765" timePeriod="lastMonth">
      <formula>AND(MONTH(BK12)=MONTH(EDATE(TODAY(),0-1)),YEAR(BK12)=YEAR(EDATE(TODAY(),0-1)))</formula>
    </cfRule>
  </conditionalFormatting>
  <conditionalFormatting sqref="BK17:BM17">
    <cfRule type="timePeriod" dxfId="763" priority="764" timePeriod="lastMonth">
      <formula>AND(MONTH(BK17)=MONTH(EDATE(TODAY(),0-1)),YEAR(BK17)=YEAR(EDATE(TODAY(),0-1)))</formula>
    </cfRule>
  </conditionalFormatting>
  <conditionalFormatting sqref="BK4:BM4">
    <cfRule type="timePeriod" dxfId="762" priority="763" timePeriod="lastMonth">
      <formula>AND(MONTH(BK4)=MONTH(EDATE(TODAY(),0-1)),YEAR(BK4)=YEAR(EDATE(TODAY(),0-1)))</formula>
    </cfRule>
  </conditionalFormatting>
  <conditionalFormatting sqref="BK5:BM5">
    <cfRule type="timePeriod" dxfId="761" priority="762" timePeriod="lastMonth">
      <formula>AND(MONTH(BK5)=MONTH(EDATE(TODAY(),0-1)),YEAR(BK5)=YEAR(EDATE(TODAY(),0-1)))</formula>
    </cfRule>
  </conditionalFormatting>
  <conditionalFormatting sqref="BK7:BM11">
    <cfRule type="timePeriod" dxfId="760" priority="761" timePeriod="lastMonth">
      <formula>AND(MONTH(BK7)=MONTH(EDATE(TODAY(),0-1)),YEAR(BK7)=YEAR(EDATE(TODAY(),0-1)))</formula>
    </cfRule>
  </conditionalFormatting>
  <conditionalFormatting sqref="BK12:BM12">
    <cfRule type="timePeriod" dxfId="759" priority="760" timePeriod="lastMonth">
      <formula>AND(MONTH(BK12)=MONTH(EDATE(TODAY(),0-1)),YEAR(BK12)=YEAR(EDATE(TODAY(),0-1)))</formula>
    </cfRule>
  </conditionalFormatting>
  <conditionalFormatting sqref="BK9:BM9">
    <cfRule type="timePeriod" dxfId="758" priority="759" timePeriod="lastMonth">
      <formula>AND(MONTH(BK9)=MONTH(EDATE(TODAY(),0-1)),YEAR(BK9)=YEAR(EDATE(TODAY(),0-1)))</formula>
    </cfRule>
  </conditionalFormatting>
  <conditionalFormatting sqref="BK5:BM9">
    <cfRule type="timePeriod" dxfId="757" priority="758" timePeriod="lastMonth">
      <formula>AND(MONTH(BK5)=MONTH(EDATE(TODAY(),0-1)),YEAR(BK5)=YEAR(EDATE(TODAY(),0-1)))</formula>
    </cfRule>
  </conditionalFormatting>
  <conditionalFormatting sqref="BK10:BM10">
    <cfRule type="timePeriod" dxfId="756" priority="757" timePeriod="lastMonth">
      <formula>AND(MONTH(BK10)=MONTH(EDATE(TODAY(),0-1)),YEAR(BK10)=YEAR(EDATE(TODAY(),0-1)))</formula>
    </cfRule>
  </conditionalFormatting>
  <conditionalFormatting sqref="BK7:BM7">
    <cfRule type="timePeriod" dxfId="755" priority="756" timePeriod="lastMonth">
      <formula>AND(MONTH(BK7)=MONTH(EDATE(TODAY(),0-1)),YEAR(BK7)=YEAR(EDATE(TODAY(),0-1)))</formula>
    </cfRule>
  </conditionalFormatting>
  <conditionalFormatting sqref="BK14:BM18">
    <cfRule type="timePeriod" dxfId="754" priority="755" timePeriod="lastMonth">
      <formula>AND(MONTH(BK14)=MONTH(EDATE(TODAY(),0-1)),YEAR(BK14)=YEAR(EDATE(TODAY(),0-1)))</formula>
    </cfRule>
  </conditionalFormatting>
  <conditionalFormatting sqref="BK16:BM16">
    <cfRule type="timePeriod" dxfId="753" priority="754" timePeriod="lastMonth">
      <formula>AND(MONTH(BK16)=MONTH(EDATE(TODAY(),0-1)),YEAR(BK16)=YEAR(EDATE(TODAY(),0-1)))</formula>
    </cfRule>
  </conditionalFormatting>
  <conditionalFormatting sqref="BK12:BM16">
    <cfRule type="timePeriod" dxfId="752" priority="753" timePeriod="lastMonth">
      <formula>AND(MONTH(BK12)=MONTH(EDATE(TODAY(),0-1)),YEAR(BK12)=YEAR(EDATE(TODAY(),0-1)))</formula>
    </cfRule>
  </conditionalFormatting>
  <conditionalFormatting sqref="BK17:BM17">
    <cfRule type="timePeriod" dxfId="751" priority="752" timePeriod="lastMonth">
      <formula>AND(MONTH(BK17)=MONTH(EDATE(TODAY(),0-1)),YEAR(BK17)=YEAR(EDATE(TODAY(),0-1)))</formula>
    </cfRule>
  </conditionalFormatting>
  <conditionalFormatting sqref="BK14:BM14">
    <cfRule type="timePeriod" dxfId="750" priority="751" timePeriod="lastMonth">
      <formula>AND(MONTH(BK14)=MONTH(EDATE(TODAY(),0-1)),YEAR(BK14)=YEAR(EDATE(TODAY(),0-1)))</formula>
    </cfRule>
  </conditionalFormatting>
  <conditionalFormatting sqref="BK6:BM6">
    <cfRule type="timePeriod" dxfId="749" priority="750" timePeriod="lastMonth">
      <formula>AND(MONTH(BK6)=MONTH(EDATE(TODAY(),0-1)),YEAR(BK6)=YEAR(EDATE(TODAY(),0-1)))</formula>
    </cfRule>
  </conditionalFormatting>
  <conditionalFormatting sqref="BK4:BM4">
    <cfRule type="timePeriod" dxfId="748" priority="749" timePeriod="lastMonth">
      <formula>AND(MONTH(BK4)=MONTH(EDATE(TODAY(),0-1)),YEAR(BK4)=YEAR(EDATE(TODAY(),0-1)))</formula>
    </cfRule>
  </conditionalFormatting>
  <conditionalFormatting sqref="BK13:BM13">
    <cfRule type="timePeriod" dxfId="747" priority="748" timePeriod="lastMonth">
      <formula>AND(MONTH(BK13)=MONTH(EDATE(TODAY(),0-1)),YEAR(BK13)=YEAR(EDATE(TODAY(),0-1)))</formula>
    </cfRule>
  </conditionalFormatting>
  <conditionalFormatting sqref="BK10:BM10">
    <cfRule type="timePeriod" dxfId="746" priority="747" timePeriod="lastMonth">
      <formula>AND(MONTH(BK10)=MONTH(EDATE(TODAY(),0-1)),YEAR(BK10)=YEAR(EDATE(TODAY(),0-1)))</formula>
    </cfRule>
  </conditionalFormatting>
  <conditionalFormatting sqref="BK11:BM11">
    <cfRule type="timePeriod" dxfId="745" priority="746" timePeriod="lastMonth">
      <formula>AND(MONTH(BK11)=MONTH(EDATE(TODAY(),0-1)),YEAR(BK11)=YEAR(EDATE(TODAY(),0-1)))</formula>
    </cfRule>
  </conditionalFormatting>
  <conditionalFormatting sqref="BK8:BM8">
    <cfRule type="timePeriod" dxfId="744" priority="745" timePeriod="lastMonth">
      <formula>AND(MONTH(BK8)=MONTH(EDATE(TODAY(),0-1)),YEAR(BK8)=YEAR(EDATE(TODAY(),0-1)))</formula>
    </cfRule>
  </conditionalFormatting>
  <conditionalFormatting sqref="BK17:BM18">
    <cfRule type="timePeriod" dxfId="743" priority="744" timePeriod="lastMonth">
      <formula>AND(MONTH(BK17)=MONTH(EDATE(TODAY(),0-1)),YEAR(BK17)=YEAR(EDATE(TODAY(),0-1)))</formula>
    </cfRule>
  </conditionalFormatting>
  <conditionalFormatting sqref="BK17:BM17">
    <cfRule type="timePeriod" dxfId="742" priority="743" timePeriod="lastMonth">
      <formula>AND(MONTH(BK17)=MONTH(EDATE(TODAY(),0-1)),YEAR(BK17)=YEAR(EDATE(TODAY(),0-1)))</formula>
    </cfRule>
  </conditionalFormatting>
  <conditionalFormatting sqref="BK18:BM18">
    <cfRule type="timePeriod" dxfId="741" priority="742" timePeriod="lastMonth">
      <formula>AND(MONTH(BK18)=MONTH(EDATE(TODAY(),0-1)),YEAR(BK18)=YEAR(EDATE(TODAY(),0-1)))</formula>
    </cfRule>
  </conditionalFormatting>
  <conditionalFormatting sqref="BK15:BM15">
    <cfRule type="timePeriod" dxfId="740" priority="741" timePeriod="lastMonth">
      <formula>AND(MONTH(BK15)=MONTH(EDATE(TODAY(),0-1)),YEAR(BK15)=YEAR(EDATE(TODAY(),0-1)))</formula>
    </cfRule>
  </conditionalFormatting>
  <conditionalFormatting sqref="BK10:BM10">
    <cfRule type="timePeriod" dxfId="739" priority="740" timePeriod="lastMonth">
      <formula>AND(MONTH(BK10)=MONTH(EDATE(TODAY(),0-1)),YEAR(BK10)=YEAR(EDATE(TODAY(),0-1)))</formula>
    </cfRule>
  </conditionalFormatting>
  <conditionalFormatting sqref="BK7:BM7">
    <cfRule type="timePeriod" dxfId="738" priority="739" timePeriod="lastMonth">
      <formula>AND(MONTH(BK7)=MONTH(EDATE(TODAY(),0-1)),YEAR(BK7)=YEAR(EDATE(TODAY(),0-1)))</formula>
    </cfRule>
  </conditionalFormatting>
  <conditionalFormatting sqref="BK8:BM8">
    <cfRule type="timePeriod" dxfId="737" priority="738" timePeriod="lastMonth">
      <formula>AND(MONTH(BK8)=MONTH(EDATE(TODAY(),0-1)),YEAR(BK8)=YEAR(EDATE(TODAY(),0-1)))</formula>
    </cfRule>
  </conditionalFormatting>
  <conditionalFormatting sqref="BK5:BM5">
    <cfRule type="timePeriod" dxfId="736" priority="737" timePeriod="lastMonth">
      <formula>AND(MONTH(BK5)=MONTH(EDATE(TODAY(),0-1)),YEAR(BK5)=YEAR(EDATE(TODAY(),0-1)))</formula>
    </cfRule>
  </conditionalFormatting>
  <conditionalFormatting sqref="BK17:BM17">
    <cfRule type="timePeriod" dxfId="735" priority="736" timePeriod="lastMonth">
      <formula>AND(MONTH(BK17)=MONTH(EDATE(TODAY(),0-1)),YEAR(BK17)=YEAR(EDATE(TODAY(),0-1)))</formula>
    </cfRule>
  </conditionalFormatting>
  <conditionalFormatting sqref="BK14:BM14">
    <cfRule type="timePeriod" dxfId="734" priority="735" timePeriod="lastMonth">
      <formula>AND(MONTH(BK14)=MONTH(EDATE(TODAY(),0-1)),YEAR(BK14)=YEAR(EDATE(TODAY(),0-1)))</formula>
    </cfRule>
  </conditionalFormatting>
  <conditionalFormatting sqref="BK15:BM15">
    <cfRule type="timePeriod" dxfId="733" priority="734" timePeriod="lastMonth">
      <formula>AND(MONTH(BK15)=MONTH(EDATE(TODAY(),0-1)),YEAR(BK15)=YEAR(EDATE(TODAY(),0-1)))</formula>
    </cfRule>
  </conditionalFormatting>
  <conditionalFormatting sqref="BK12:BM12">
    <cfRule type="timePeriod" dxfId="732" priority="733" timePeriod="lastMonth">
      <formula>AND(MONTH(BK12)=MONTH(EDATE(TODAY(),0-1)),YEAR(BK12)=YEAR(EDATE(TODAY(),0-1)))</formula>
    </cfRule>
  </conditionalFormatting>
  <conditionalFormatting sqref="BK19:BM23">
    <cfRule type="timePeriod" dxfId="731" priority="732" timePeriod="lastMonth">
      <formula>AND(MONTH(BK19)=MONTH(EDATE(TODAY(),0-1)),YEAR(BK19)=YEAR(EDATE(TODAY(),0-1)))</formula>
    </cfRule>
  </conditionalFormatting>
  <conditionalFormatting sqref="BK19:BM21">
    <cfRule type="timePeriod" dxfId="730" priority="731" timePeriod="lastMonth">
      <formula>AND(MONTH(BK19)=MONTH(EDATE(TODAY(),0-1)),YEAR(BK19)=YEAR(EDATE(TODAY(),0-1)))</formula>
    </cfRule>
  </conditionalFormatting>
  <conditionalFormatting sqref="BK22:BM22">
    <cfRule type="timePeriod" dxfId="729" priority="730" timePeriod="lastMonth">
      <formula>AND(MONTH(BK22)=MONTH(EDATE(TODAY(),0-1)),YEAR(BK22)=YEAR(EDATE(TODAY(),0-1)))</formula>
    </cfRule>
  </conditionalFormatting>
  <conditionalFormatting sqref="BK19:BM19">
    <cfRule type="timePeriod" dxfId="728" priority="729" timePeriod="lastMonth">
      <formula>AND(MONTH(BK19)=MONTH(EDATE(TODAY(),0-1)),YEAR(BK19)=YEAR(EDATE(TODAY(),0-1)))</formula>
    </cfRule>
  </conditionalFormatting>
  <conditionalFormatting sqref="BK19:BM19">
    <cfRule type="timePeriod" dxfId="727" priority="728" timePeriod="lastMonth">
      <formula>AND(MONTH(BK19)=MONTH(EDATE(TODAY(),0-1)),YEAR(BK19)=YEAR(EDATE(TODAY(),0-1)))</formula>
    </cfRule>
  </conditionalFormatting>
  <conditionalFormatting sqref="BK20:BM20">
    <cfRule type="timePeriod" dxfId="726" priority="727" timePeriod="lastMonth">
      <formula>AND(MONTH(BK20)=MONTH(EDATE(TODAY(),0-1)),YEAR(BK20)=YEAR(EDATE(TODAY(),0-1)))</formula>
    </cfRule>
  </conditionalFormatting>
  <conditionalFormatting sqref="BK19:BM23">
    <cfRule type="timePeriod" dxfId="725" priority="726" timePeriod="lastMonth">
      <formula>AND(MONTH(BK19)=MONTH(EDATE(TODAY(),0-1)),YEAR(BK19)=YEAR(EDATE(TODAY(),0-1)))</formula>
    </cfRule>
  </conditionalFormatting>
  <conditionalFormatting sqref="BK22:BM25">
    <cfRule type="timePeriod" dxfId="724" priority="725" timePeriod="lastMonth">
      <formula>AND(MONTH(BK22)=MONTH(EDATE(TODAY(),0-1)),YEAR(BK22)=YEAR(EDATE(TODAY(),0-1)))</formula>
    </cfRule>
  </conditionalFormatting>
  <conditionalFormatting sqref="BK24:BM24">
    <cfRule type="timePeriod" dxfId="723" priority="724" timePeriod="lastMonth">
      <formula>AND(MONTH(BK24)=MONTH(EDATE(TODAY(),0-1)),YEAR(BK24)=YEAR(EDATE(TODAY(),0-1)))</formula>
    </cfRule>
  </conditionalFormatting>
  <conditionalFormatting sqref="BK19:BM19">
    <cfRule type="timePeriod" dxfId="722" priority="723" timePeriod="lastMonth">
      <formula>AND(MONTH(BK19)=MONTH(EDATE(TODAY(),0-1)),YEAR(BK19)=YEAR(EDATE(TODAY(),0-1)))</formula>
    </cfRule>
  </conditionalFormatting>
  <conditionalFormatting sqref="BK21:BM25">
    <cfRule type="timePeriod" dxfId="721" priority="722" timePeriod="lastMonth">
      <formula>AND(MONTH(BK21)=MONTH(EDATE(TODAY(),0-1)),YEAR(BK21)=YEAR(EDATE(TODAY(),0-1)))</formula>
    </cfRule>
  </conditionalFormatting>
  <conditionalFormatting sqref="BK23:BM23">
    <cfRule type="timePeriod" dxfId="720" priority="721" timePeriod="lastMonth">
      <formula>AND(MONTH(BK23)=MONTH(EDATE(TODAY(),0-1)),YEAR(BK23)=YEAR(EDATE(TODAY(),0-1)))</formula>
    </cfRule>
  </conditionalFormatting>
  <conditionalFormatting sqref="BK19:BM23">
    <cfRule type="timePeriod" dxfId="719" priority="720" timePeriod="lastMonth">
      <formula>AND(MONTH(BK19)=MONTH(EDATE(TODAY(),0-1)),YEAR(BK19)=YEAR(EDATE(TODAY(),0-1)))</formula>
    </cfRule>
  </conditionalFormatting>
  <conditionalFormatting sqref="BK24:BM24">
    <cfRule type="timePeriod" dxfId="718" priority="719" timePeriod="lastMonth">
      <formula>AND(MONTH(BK24)=MONTH(EDATE(TODAY(),0-1)),YEAR(BK24)=YEAR(EDATE(TODAY(),0-1)))</formula>
    </cfRule>
  </conditionalFormatting>
  <conditionalFormatting sqref="BK21:BM21">
    <cfRule type="timePeriod" dxfId="717" priority="718" timePeriod="lastMonth">
      <formula>AND(MONTH(BK21)=MONTH(EDATE(TODAY(),0-1)),YEAR(BK21)=YEAR(EDATE(TODAY(),0-1)))</formula>
    </cfRule>
  </conditionalFormatting>
  <conditionalFormatting sqref="BK20:BM20">
    <cfRule type="timePeriod" dxfId="716" priority="717" timePeriod="lastMonth">
      <formula>AND(MONTH(BK20)=MONTH(EDATE(TODAY(),0-1)),YEAR(BK20)=YEAR(EDATE(TODAY(),0-1)))</formula>
    </cfRule>
  </conditionalFormatting>
  <conditionalFormatting sqref="BK24:BM25">
    <cfRule type="timePeriod" dxfId="715" priority="716" timePeriod="lastMonth">
      <formula>AND(MONTH(BK24)=MONTH(EDATE(TODAY(),0-1)),YEAR(BK24)=YEAR(EDATE(TODAY(),0-1)))</formula>
    </cfRule>
  </conditionalFormatting>
  <conditionalFormatting sqref="BK24:BM24">
    <cfRule type="timePeriod" dxfId="714" priority="715" timePeriod="lastMonth">
      <formula>AND(MONTH(BK24)=MONTH(EDATE(TODAY(),0-1)),YEAR(BK24)=YEAR(EDATE(TODAY(),0-1)))</formula>
    </cfRule>
  </conditionalFormatting>
  <conditionalFormatting sqref="BK25:BM25">
    <cfRule type="timePeriod" dxfId="713" priority="714" timePeriod="lastMonth">
      <formula>AND(MONTH(BK25)=MONTH(EDATE(TODAY(),0-1)),YEAR(BK25)=YEAR(EDATE(TODAY(),0-1)))</formula>
    </cfRule>
  </conditionalFormatting>
  <conditionalFormatting sqref="BK22:BM22">
    <cfRule type="timePeriod" dxfId="712" priority="713" timePeriod="lastMonth">
      <formula>AND(MONTH(BK22)=MONTH(EDATE(TODAY(),0-1)),YEAR(BK22)=YEAR(EDATE(TODAY(),0-1)))</formula>
    </cfRule>
  </conditionalFormatting>
  <conditionalFormatting sqref="BK24:BM24">
    <cfRule type="timePeriod" dxfId="711" priority="712" timePeriod="lastMonth">
      <formula>AND(MONTH(BK24)=MONTH(EDATE(TODAY(),0-1)),YEAR(BK24)=YEAR(EDATE(TODAY(),0-1)))</formula>
    </cfRule>
  </conditionalFormatting>
  <conditionalFormatting sqref="BK21:BM21">
    <cfRule type="timePeriod" dxfId="710" priority="711" timePeriod="lastMonth">
      <formula>AND(MONTH(BK21)=MONTH(EDATE(TODAY(),0-1)),YEAR(BK21)=YEAR(EDATE(TODAY(),0-1)))</formula>
    </cfRule>
  </conditionalFormatting>
  <conditionalFormatting sqref="BK22:BM22">
    <cfRule type="timePeriod" dxfId="709" priority="710" timePeriod="lastMonth">
      <formula>AND(MONTH(BK22)=MONTH(EDATE(TODAY(),0-1)),YEAR(BK22)=YEAR(EDATE(TODAY(),0-1)))</formula>
    </cfRule>
  </conditionalFormatting>
  <conditionalFormatting sqref="BK19:BM19">
    <cfRule type="timePeriod" dxfId="708" priority="709" timePeriod="lastMonth">
      <formula>AND(MONTH(BK19)=MONTH(EDATE(TODAY(),0-1)),YEAR(BK19)=YEAR(EDATE(TODAY(),0-1)))</formula>
    </cfRule>
  </conditionalFormatting>
  <conditionalFormatting sqref="BK26:BM30">
    <cfRule type="timePeriod" dxfId="707" priority="708" timePeriod="lastMonth">
      <formula>AND(MONTH(BK26)=MONTH(EDATE(TODAY(),0-1)),YEAR(BK26)=YEAR(EDATE(TODAY(),0-1)))</formula>
    </cfRule>
  </conditionalFormatting>
  <conditionalFormatting sqref="BK26:BM28">
    <cfRule type="timePeriod" dxfId="706" priority="707" timePeriod="lastMonth">
      <formula>AND(MONTH(BK26)=MONTH(EDATE(TODAY(),0-1)),YEAR(BK26)=YEAR(EDATE(TODAY(),0-1)))</formula>
    </cfRule>
  </conditionalFormatting>
  <conditionalFormatting sqref="BK29:BM29">
    <cfRule type="timePeriod" dxfId="705" priority="706" timePeriod="lastMonth">
      <formula>AND(MONTH(BK29)=MONTH(EDATE(TODAY(),0-1)),YEAR(BK29)=YEAR(EDATE(TODAY(),0-1)))</formula>
    </cfRule>
  </conditionalFormatting>
  <conditionalFormatting sqref="BK26:BM26">
    <cfRule type="timePeriod" dxfId="704" priority="705" timePeriod="lastMonth">
      <formula>AND(MONTH(BK26)=MONTH(EDATE(TODAY(),0-1)),YEAR(BK26)=YEAR(EDATE(TODAY(),0-1)))</formula>
    </cfRule>
  </conditionalFormatting>
  <conditionalFormatting sqref="BK26:BM26">
    <cfRule type="timePeriod" dxfId="703" priority="704" timePeriod="lastMonth">
      <formula>AND(MONTH(BK26)=MONTH(EDATE(TODAY(),0-1)),YEAR(BK26)=YEAR(EDATE(TODAY(),0-1)))</formula>
    </cfRule>
  </conditionalFormatting>
  <conditionalFormatting sqref="BK27:BM27">
    <cfRule type="timePeriod" dxfId="702" priority="703" timePeriod="lastMonth">
      <formula>AND(MONTH(BK27)=MONTH(EDATE(TODAY(),0-1)),YEAR(BK27)=YEAR(EDATE(TODAY(),0-1)))</formula>
    </cfRule>
  </conditionalFormatting>
  <conditionalFormatting sqref="BK26:BM30">
    <cfRule type="timePeriod" dxfId="701" priority="702" timePeriod="lastMonth">
      <formula>AND(MONTH(BK26)=MONTH(EDATE(TODAY(),0-1)),YEAR(BK26)=YEAR(EDATE(TODAY(),0-1)))</formula>
    </cfRule>
  </conditionalFormatting>
  <conditionalFormatting sqref="BK26:BM32">
    <cfRule type="timePeriod" dxfId="700" priority="701" timePeriod="lastMonth">
      <formula>AND(MONTH(BK26)=MONTH(EDATE(TODAY(),0-1)),YEAR(BK26)=YEAR(EDATE(TODAY(),0-1)))</formula>
    </cfRule>
  </conditionalFormatting>
  <conditionalFormatting sqref="BK29:BM32">
    <cfRule type="timePeriod" dxfId="699" priority="700" timePeriod="lastMonth">
      <formula>AND(MONTH(BK29)=MONTH(EDATE(TODAY(),0-1)),YEAR(BK29)=YEAR(EDATE(TODAY(),0-1)))</formula>
    </cfRule>
  </conditionalFormatting>
  <conditionalFormatting sqref="BK26:BM32">
    <cfRule type="timePeriod" dxfId="698" priority="699" timePeriod="lastMonth">
      <formula>AND(MONTH(BK26)=MONTH(EDATE(TODAY(),0-1)),YEAR(BK26)=YEAR(EDATE(TODAY(),0-1)))</formula>
    </cfRule>
  </conditionalFormatting>
  <conditionalFormatting sqref="BK31:BM31">
    <cfRule type="timePeriod" dxfId="697" priority="698" timePeriod="lastMonth">
      <formula>AND(MONTH(BK31)=MONTH(EDATE(TODAY(),0-1)),YEAR(BK31)=YEAR(EDATE(TODAY(),0-1)))</formula>
    </cfRule>
  </conditionalFormatting>
  <conditionalFormatting sqref="BK26:BM26">
    <cfRule type="timePeriod" dxfId="696" priority="697" timePeriod="lastMonth">
      <formula>AND(MONTH(BK26)=MONTH(EDATE(TODAY(),0-1)),YEAR(BK26)=YEAR(EDATE(TODAY(),0-1)))</formula>
    </cfRule>
  </conditionalFormatting>
  <conditionalFormatting sqref="BK28:BM32">
    <cfRule type="timePeriod" dxfId="695" priority="696" timePeriod="lastMonth">
      <formula>AND(MONTH(BK28)=MONTH(EDATE(TODAY(),0-1)),YEAR(BK28)=YEAR(EDATE(TODAY(),0-1)))</formula>
    </cfRule>
  </conditionalFormatting>
  <conditionalFormatting sqref="BK30:BM30">
    <cfRule type="timePeriod" dxfId="694" priority="695" timePeriod="lastMonth">
      <formula>AND(MONTH(BK30)=MONTH(EDATE(TODAY(),0-1)),YEAR(BK30)=YEAR(EDATE(TODAY(),0-1)))</formula>
    </cfRule>
  </conditionalFormatting>
  <conditionalFormatting sqref="BK26:BM30">
    <cfRule type="timePeriod" dxfId="693" priority="694" timePeriod="lastMonth">
      <formula>AND(MONTH(BK26)=MONTH(EDATE(TODAY(),0-1)),YEAR(BK26)=YEAR(EDATE(TODAY(),0-1)))</formula>
    </cfRule>
  </conditionalFormatting>
  <conditionalFormatting sqref="BK31:BM31">
    <cfRule type="timePeriod" dxfId="692" priority="693" timePeriod="lastMonth">
      <formula>AND(MONTH(BK31)=MONTH(EDATE(TODAY(),0-1)),YEAR(BK31)=YEAR(EDATE(TODAY(),0-1)))</formula>
    </cfRule>
  </conditionalFormatting>
  <conditionalFormatting sqref="BK28:BM28">
    <cfRule type="timePeriod" dxfId="691" priority="692" timePeriod="lastMonth">
      <formula>AND(MONTH(BK28)=MONTH(EDATE(TODAY(),0-1)),YEAR(BK28)=YEAR(EDATE(TODAY(),0-1)))</formula>
    </cfRule>
  </conditionalFormatting>
  <conditionalFormatting sqref="BK27:BM27">
    <cfRule type="timePeriod" dxfId="690" priority="691" timePeriod="lastMonth">
      <formula>AND(MONTH(BK27)=MONTH(EDATE(TODAY(),0-1)),YEAR(BK27)=YEAR(EDATE(TODAY(),0-1)))</formula>
    </cfRule>
  </conditionalFormatting>
  <conditionalFormatting sqref="BK31:BM32">
    <cfRule type="timePeriod" dxfId="689" priority="690" timePeriod="lastMonth">
      <formula>AND(MONTH(BK31)=MONTH(EDATE(TODAY(),0-1)),YEAR(BK31)=YEAR(EDATE(TODAY(),0-1)))</formula>
    </cfRule>
  </conditionalFormatting>
  <conditionalFormatting sqref="BK31:BM31">
    <cfRule type="timePeriod" dxfId="688" priority="689" timePeriod="lastMonth">
      <formula>AND(MONTH(BK31)=MONTH(EDATE(TODAY(),0-1)),YEAR(BK31)=YEAR(EDATE(TODAY(),0-1)))</formula>
    </cfRule>
  </conditionalFormatting>
  <conditionalFormatting sqref="BK32:BM32">
    <cfRule type="timePeriod" dxfId="687" priority="688" timePeriod="lastMonth">
      <formula>AND(MONTH(BK32)=MONTH(EDATE(TODAY(),0-1)),YEAR(BK32)=YEAR(EDATE(TODAY(),0-1)))</formula>
    </cfRule>
  </conditionalFormatting>
  <conditionalFormatting sqref="BK29:BM29">
    <cfRule type="timePeriod" dxfId="686" priority="687" timePeriod="lastMonth">
      <formula>AND(MONTH(BK29)=MONTH(EDATE(TODAY(),0-1)),YEAR(BK29)=YEAR(EDATE(TODAY(),0-1)))</formula>
    </cfRule>
  </conditionalFormatting>
  <conditionalFormatting sqref="BK31:BM31">
    <cfRule type="timePeriod" dxfId="685" priority="686" timePeriod="lastMonth">
      <formula>AND(MONTH(BK31)=MONTH(EDATE(TODAY(),0-1)),YEAR(BK31)=YEAR(EDATE(TODAY(),0-1)))</formula>
    </cfRule>
  </conditionalFormatting>
  <conditionalFormatting sqref="BK28:BM28">
    <cfRule type="timePeriod" dxfId="684" priority="685" timePeriod="lastMonth">
      <formula>AND(MONTH(BK28)=MONTH(EDATE(TODAY(),0-1)),YEAR(BK28)=YEAR(EDATE(TODAY(),0-1)))</formula>
    </cfRule>
  </conditionalFormatting>
  <conditionalFormatting sqref="BK29:BM29">
    <cfRule type="timePeriod" dxfId="683" priority="684" timePeriod="lastMonth">
      <formula>AND(MONTH(BK29)=MONTH(EDATE(TODAY(),0-1)),YEAR(BK29)=YEAR(EDATE(TODAY(),0-1)))</formula>
    </cfRule>
  </conditionalFormatting>
  <conditionalFormatting sqref="BK26:BM26">
    <cfRule type="timePeriod" dxfId="682" priority="683" timePeriod="lastMonth">
      <formula>AND(MONTH(BK26)=MONTH(EDATE(TODAY(),0-1)),YEAR(BK26)=YEAR(EDATE(TODAY(),0-1)))</formula>
    </cfRule>
  </conditionalFormatting>
  <conditionalFormatting sqref="BK33:BM34">
    <cfRule type="timePeriod" dxfId="681" priority="682" timePeriod="lastMonth">
      <formula>AND(MONTH(BK33)=MONTH(EDATE(TODAY(),0-1)),YEAR(BK33)=YEAR(EDATE(TODAY(),0-1)))</formula>
    </cfRule>
  </conditionalFormatting>
  <conditionalFormatting sqref="BK33:BM34">
    <cfRule type="timePeriod" dxfId="680" priority="681" timePeriod="lastMonth">
      <formula>AND(MONTH(BK33)=MONTH(EDATE(TODAY(),0-1)),YEAR(BK33)=YEAR(EDATE(TODAY(),0-1)))</formula>
    </cfRule>
  </conditionalFormatting>
  <conditionalFormatting sqref="BK33:BM33">
    <cfRule type="timePeriod" dxfId="679" priority="680" timePeriod="lastMonth">
      <formula>AND(MONTH(BK33)=MONTH(EDATE(TODAY(),0-1)),YEAR(BK33)=YEAR(EDATE(TODAY(),0-1)))</formula>
    </cfRule>
  </conditionalFormatting>
  <conditionalFormatting sqref="BK33:BM33">
    <cfRule type="timePeriod" dxfId="678" priority="679" timePeriod="lastMonth">
      <formula>AND(MONTH(BK33)=MONTH(EDATE(TODAY(),0-1)),YEAR(BK33)=YEAR(EDATE(TODAY(),0-1)))</formula>
    </cfRule>
  </conditionalFormatting>
  <conditionalFormatting sqref="BK34:BM34">
    <cfRule type="timePeriod" dxfId="677" priority="678" timePeriod="lastMonth">
      <formula>AND(MONTH(BK34)=MONTH(EDATE(TODAY(),0-1)),YEAR(BK34)=YEAR(EDATE(TODAY(),0-1)))</formula>
    </cfRule>
  </conditionalFormatting>
  <conditionalFormatting sqref="BK33:BM34">
    <cfRule type="timePeriod" dxfId="676" priority="677" timePeriod="lastMonth">
      <formula>AND(MONTH(BK33)=MONTH(EDATE(TODAY(),0-1)),YEAR(BK33)=YEAR(EDATE(TODAY(),0-1)))</formula>
    </cfRule>
  </conditionalFormatting>
  <conditionalFormatting sqref="BK33:BM34">
    <cfRule type="timePeriod" dxfId="675" priority="676" timePeriod="lastMonth">
      <formula>AND(MONTH(BK33)=MONTH(EDATE(TODAY(),0-1)),YEAR(BK33)=YEAR(EDATE(TODAY(),0-1)))</formula>
    </cfRule>
  </conditionalFormatting>
  <conditionalFormatting sqref="BK33:BM34">
    <cfRule type="timePeriod" dxfId="674" priority="675" timePeriod="lastMonth">
      <formula>AND(MONTH(BK33)=MONTH(EDATE(TODAY(),0-1)),YEAR(BK33)=YEAR(EDATE(TODAY(),0-1)))</formula>
    </cfRule>
  </conditionalFormatting>
  <conditionalFormatting sqref="BK33:BM33">
    <cfRule type="timePeriod" dxfId="673" priority="674" timePeriod="lastMonth">
      <formula>AND(MONTH(BK33)=MONTH(EDATE(TODAY(),0-1)),YEAR(BK33)=YEAR(EDATE(TODAY(),0-1)))</formula>
    </cfRule>
  </conditionalFormatting>
  <conditionalFormatting sqref="BK33:BM34">
    <cfRule type="timePeriod" dxfId="672" priority="673" timePeriod="lastMonth">
      <formula>AND(MONTH(BK33)=MONTH(EDATE(TODAY(),0-1)),YEAR(BK33)=YEAR(EDATE(TODAY(),0-1)))</formula>
    </cfRule>
  </conditionalFormatting>
  <conditionalFormatting sqref="BK34:BM34">
    <cfRule type="timePeriod" dxfId="671" priority="672" timePeriod="lastMonth">
      <formula>AND(MONTH(BK34)=MONTH(EDATE(TODAY(),0-1)),YEAR(BK34)=YEAR(EDATE(TODAY(),0-1)))</formula>
    </cfRule>
  </conditionalFormatting>
  <conditionalFormatting sqref="BK33:BM33">
    <cfRule type="timePeriod" dxfId="670" priority="671" timePeriod="lastMonth">
      <formula>AND(MONTH(BK33)=MONTH(EDATE(TODAY(),0-1)),YEAR(BK33)=YEAR(EDATE(TODAY(),0-1)))</formula>
    </cfRule>
  </conditionalFormatting>
  <conditionalFormatting sqref="BF8:BF9">
    <cfRule type="timePeriod" dxfId="669" priority="670" timePeriod="lastMonth">
      <formula>AND(MONTH(BF8)=MONTH(EDATE(TODAY(),0-1)),YEAR(BF8)=YEAR(EDATE(TODAY(),0-1)))</formula>
    </cfRule>
  </conditionalFormatting>
  <conditionalFormatting sqref="BF8:BF9">
    <cfRule type="timePeriod" dxfId="668" priority="669" timePeriod="lastMonth">
      <formula>AND(MONTH(BF8)=MONTH(EDATE(TODAY(),0-1)),YEAR(BF8)=YEAR(EDATE(TODAY(),0-1)))</formula>
    </cfRule>
  </conditionalFormatting>
  <conditionalFormatting sqref="BF9">
    <cfRule type="timePeriod" dxfId="667" priority="668" timePeriod="lastMonth">
      <formula>AND(MONTH(BF9)=MONTH(EDATE(TODAY(),0-1)),YEAR(BF9)=YEAR(EDATE(TODAY(),0-1)))</formula>
    </cfRule>
  </conditionalFormatting>
  <conditionalFormatting sqref="BF16">
    <cfRule type="timePeriod" dxfId="666" priority="667" timePeriod="lastMonth">
      <formula>AND(MONTH(BF16)=MONTH(EDATE(TODAY(),0-1)),YEAR(BF16)=YEAR(EDATE(TODAY(),0-1)))</formula>
    </cfRule>
  </conditionalFormatting>
  <conditionalFormatting sqref="BF16">
    <cfRule type="timePeriod" dxfId="665" priority="666" timePeriod="lastMonth">
      <formula>AND(MONTH(BF16)=MONTH(EDATE(TODAY(),0-1)),YEAR(BF16)=YEAR(EDATE(TODAY(),0-1)))</formula>
    </cfRule>
  </conditionalFormatting>
  <conditionalFormatting sqref="BF16">
    <cfRule type="timePeriod" dxfId="664" priority="665" timePeriod="lastMonth">
      <formula>AND(MONTH(BF16)=MONTH(EDATE(TODAY(),0-1)),YEAR(BF16)=YEAR(EDATE(TODAY(),0-1)))</formula>
    </cfRule>
  </conditionalFormatting>
  <conditionalFormatting sqref="BF16">
    <cfRule type="timePeriod" dxfId="663" priority="664" timePeriod="lastMonth">
      <formula>AND(MONTH(BF16)=MONTH(EDATE(TODAY(),0-1)),YEAR(BF16)=YEAR(EDATE(TODAY(),0-1)))</formula>
    </cfRule>
  </conditionalFormatting>
  <conditionalFormatting sqref="BF16">
    <cfRule type="timePeriod" dxfId="662" priority="663" timePeriod="lastMonth">
      <formula>AND(MONTH(BF16)=MONTH(EDATE(TODAY(),0-1)),YEAR(BF16)=YEAR(EDATE(TODAY(),0-1)))</formula>
    </cfRule>
  </conditionalFormatting>
  <conditionalFormatting sqref="BF16">
    <cfRule type="timePeriod" dxfId="661" priority="662" timePeriod="lastMonth">
      <formula>AND(MONTH(BF16)=MONTH(EDATE(TODAY(),0-1)),YEAR(BF16)=YEAR(EDATE(TODAY(),0-1)))</formula>
    </cfRule>
  </conditionalFormatting>
  <conditionalFormatting sqref="BF16">
    <cfRule type="timePeriod" dxfId="660" priority="661" timePeriod="lastMonth">
      <formula>AND(MONTH(BF16)=MONTH(EDATE(TODAY(),0-1)),YEAR(BF16)=YEAR(EDATE(TODAY(),0-1)))</formula>
    </cfRule>
  </conditionalFormatting>
  <conditionalFormatting sqref="BF16">
    <cfRule type="timePeriod" dxfId="659" priority="660" timePeriod="lastMonth">
      <formula>AND(MONTH(BF16)=MONTH(EDATE(TODAY(),0-1)),YEAR(BF16)=YEAR(EDATE(TODAY(),0-1)))</formula>
    </cfRule>
  </conditionalFormatting>
  <conditionalFormatting sqref="BE18:BF18">
    <cfRule type="timePeriod" dxfId="658" priority="659" timePeriod="lastMonth">
      <formula>AND(MONTH(BE18)=MONTH(EDATE(TODAY(),0-1)),YEAR(BE18)=YEAR(EDATE(TODAY(),0-1)))</formula>
    </cfRule>
  </conditionalFormatting>
  <conditionalFormatting sqref="BE18:BF18">
    <cfRule type="timePeriod" dxfId="657" priority="658" timePeriod="lastMonth">
      <formula>AND(MONTH(BE18)=MONTH(EDATE(TODAY(),0-1)),YEAR(BE18)=YEAR(EDATE(TODAY(),0-1)))</formula>
    </cfRule>
  </conditionalFormatting>
  <conditionalFormatting sqref="BE18:BF18">
    <cfRule type="timePeriod" dxfId="656" priority="657" timePeriod="lastMonth">
      <formula>AND(MONTH(BE18)=MONTH(EDATE(TODAY(),0-1)),YEAR(BE18)=YEAR(EDATE(TODAY(),0-1)))</formula>
    </cfRule>
  </conditionalFormatting>
  <conditionalFormatting sqref="BE18:BF18">
    <cfRule type="timePeriod" dxfId="655" priority="656" timePeriod="lastMonth">
      <formula>AND(MONTH(BE18)=MONTH(EDATE(TODAY(),0-1)),YEAR(BE18)=YEAR(EDATE(TODAY(),0-1)))</formula>
    </cfRule>
  </conditionalFormatting>
  <conditionalFormatting sqref="BE18:BF18">
    <cfRule type="timePeriod" dxfId="654" priority="655" timePeriod="lastMonth">
      <formula>AND(MONTH(BE18)=MONTH(EDATE(TODAY(),0-1)),YEAR(BE18)=YEAR(EDATE(TODAY(),0-1)))</formula>
    </cfRule>
  </conditionalFormatting>
  <conditionalFormatting sqref="BE18:BF18">
    <cfRule type="timePeriod" dxfId="653" priority="654" timePeriod="lastMonth">
      <formula>AND(MONTH(BE18)=MONTH(EDATE(TODAY(),0-1)),YEAR(BE18)=YEAR(EDATE(TODAY(),0-1)))</formula>
    </cfRule>
  </conditionalFormatting>
  <conditionalFormatting sqref="BE18:BF18">
    <cfRule type="timePeriod" dxfId="652" priority="653" timePeriod="lastMonth">
      <formula>AND(MONTH(BE18)=MONTH(EDATE(TODAY(),0-1)),YEAR(BE18)=YEAR(EDATE(TODAY(),0-1)))</formula>
    </cfRule>
  </conditionalFormatting>
  <conditionalFormatting sqref="BE18:BF18">
    <cfRule type="timePeriod" dxfId="651" priority="652" timePeriod="lastMonth">
      <formula>AND(MONTH(BE18)=MONTH(EDATE(TODAY(),0-1)),YEAR(BE18)=YEAR(EDATE(TODAY(),0-1)))</formula>
    </cfRule>
  </conditionalFormatting>
  <conditionalFormatting sqref="BE18:BF18">
    <cfRule type="timePeriod" dxfId="650" priority="651" timePeriod="lastMonth">
      <formula>AND(MONTH(BE18)=MONTH(EDATE(TODAY(),0-1)),YEAR(BE18)=YEAR(EDATE(TODAY(),0-1)))</formula>
    </cfRule>
  </conditionalFormatting>
  <conditionalFormatting sqref="BE18:BF18">
    <cfRule type="timePeriod" dxfId="649" priority="650" timePeriod="lastMonth">
      <formula>AND(MONTH(BE18)=MONTH(EDATE(TODAY(),0-1)),YEAR(BE18)=YEAR(EDATE(TODAY(),0-1)))</formula>
    </cfRule>
  </conditionalFormatting>
  <conditionalFormatting sqref="BE18:BF18">
    <cfRule type="timePeriod" dxfId="648" priority="649" timePeriod="lastMonth">
      <formula>AND(MONTH(BE18)=MONTH(EDATE(TODAY(),0-1)),YEAR(BE18)=YEAR(EDATE(TODAY(),0-1)))</formula>
    </cfRule>
  </conditionalFormatting>
  <conditionalFormatting sqref="BE18:BF18">
    <cfRule type="timePeriod" dxfId="647" priority="648" timePeriod="lastMonth">
      <formula>AND(MONTH(BE18)=MONTH(EDATE(TODAY(),0-1)),YEAR(BE18)=YEAR(EDATE(TODAY(),0-1)))</formula>
    </cfRule>
  </conditionalFormatting>
  <conditionalFormatting sqref="BF15">
    <cfRule type="timePeriod" dxfId="646" priority="647" timePeriod="lastMonth">
      <formula>AND(MONTH(BF15)=MONTH(EDATE(TODAY(),0-1)),YEAR(BF15)=YEAR(EDATE(TODAY(),0-1)))</formula>
    </cfRule>
  </conditionalFormatting>
  <conditionalFormatting sqref="BF15">
    <cfRule type="timePeriod" dxfId="645" priority="646" timePeriod="lastMonth">
      <formula>AND(MONTH(BF15)=MONTH(EDATE(TODAY(),0-1)),YEAR(BF15)=YEAR(EDATE(TODAY(),0-1)))</formula>
    </cfRule>
  </conditionalFormatting>
  <conditionalFormatting sqref="BF15">
    <cfRule type="timePeriod" dxfId="644" priority="645" timePeriod="lastMonth">
      <formula>AND(MONTH(BF15)=MONTH(EDATE(TODAY(),0-1)),YEAR(BF15)=YEAR(EDATE(TODAY(),0-1)))</formula>
    </cfRule>
  </conditionalFormatting>
  <conditionalFormatting sqref="BF15">
    <cfRule type="timePeriod" dxfId="643" priority="644" timePeriod="lastMonth">
      <formula>AND(MONTH(BF15)=MONTH(EDATE(TODAY(),0-1)),YEAR(BF15)=YEAR(EDATE(TODAY(),0-1)))</formula>
    </cfRule>
  </conditionalFormatting>
  <conditionalFormatting sqref="BF15">
    <cfRule type="timePeriod" dxfId="642" priority="643" timePeriod="lastMonth">
      <formula>AND(MONTH(BF15)=MONTH(EDATE(TODAY(),0-1)),YEAR(BF15)=YEAR(EDATE(TODAY(),0-1)))</formula>
    </cfRule>
  </conditionalFormatting>
  <conditionalFormatting sqref="BF15">
    <cfRule type="timePeriod" dxfId="641" priority="642" timePeriod="lastMonth">
      <formula>AND(MONTH(BF15)=MONTH(EDATE(TODAY(),0-1)),YEAR(BF15)=YEAR(EDATE(TODAY(),0-1)))</formula>
    </cfRule>
  </conditionalFormatting>
  <conditionalFormatting sqref="BQ4:BS9">
    <cfRule type="timePeriod" dxfId="640" priority="641" timePeriod="lastMonth">
      <formula>AND(MONTH(BQ4)=MONTH(EDATE(TODAY(),0-1)),YEAR(BQ4)=YEAR(EDATE(TODAY(),0-1)))</formula>
    </cfRule>
  </conditionalFormatting>
  <conditionalFormatting sqref="BQ4:BS7">
    <cfRule type="timePeriod" dxfId="639" priority="640" timePeriod="lastMonth">
      <formula>AND(MONTH(BQ4)=MONTH(EDATE(TODAY(),0-1)),YEAR(BQ4)=YEAR(EDATE(TODAY(),0-1)))</formula>
    </cfRule>
  </conditionalFormatting>
  <conditionalFormatting sqref="BQ8:BS8">
    <cfRule type="timePeriod" dxfId="638" priority="639" timePeriod="lastMonth">
      <formula>AND(MONTH(BQ8)=MONTH(EDATE(TODAY(),0-1)),YEAR(BQ8)=YEAR(EDATE(TODAY(),0-1)))</formula>
    </cfRule>
  </conditionalFormatting>
  <conditionalFormatting sqref="BQ5:BS5">
    <cfRule type="timePeriod" dxfId="637" priority="638" timePeriod="lastMonth">
      <formula>AND(MONTH(BQ5)=MONTH(EDATE(TODAY(),0-1)),YEAR(BQ5)=YEAR(EDATE(TODAY(),0-1)))</formula>
    </cfRule>
  </conditionalFormatting>
  <conditionalFormatting sqref="BQ4:BS5">
    <cfRule type="timePeriod" dxfId="636" priority="637" timePeriod="lastMonth">
      <formula>AND(MONTH(BQ4)=MONTH(EDATE(TODAY(),0-1)),YEAR(BQ4)=YEAR(EDATE(TODAY(),0-1)))</formula>
    </cfRule>
  </conditionalFormatting>
  <conditionalFormatting sqref="BQ6:BS6">
    <cfRule type="timePeriod" dxfId="635" priority="636" timePeriod="lastMonth">
      <formula>AND(MONTH(BQ6)=MONTH(EDATE(TODAY(),0-1)),YEAR(BQ6)=YEAR(EDATE(TODAY(),0-1)))</formula>
    </cfRule>
  </conditionalFormatting>
  <conditionalFormatting sqref="BQ4:BS9">
    <cfRule type="timePeriod" dxfId="634" priority="635" timePeriod="lastMonth">
      <formula>AND(MONTH(BQ4)=MONTH(EDATE(TODAY(),0-1)),YEAR(BQ4)=YEAR(EDATE(TODAY(),0-1)))</formula>
    </cfRule>
  </conditionalFormatting>
  <conditionalFormatting sqref="BQ4:BS16">
    <cfRule type="timePeriod" dxfId="633" priority="634" timePeriod="lastMonth">
      <formula>AND(MONTH(BQ4)=MONTH(EDATE(TODAY(),0-1)),YEAR(BQ4)=YEAR(EDATE(TODAY(),0-1)))</formula>
    </cfRule>
  </conditionalFormatting>
  <conditionalFormatting sqref="BQ10:BS14">
    <cfRule type="timePeriod" dxfId="632" priority="633" timePeriod="lastMonth">
      <formula>AND(MONTH(BQ10)=MONTH(EDATE(TODAY(),0-1)),YEAR(BQ10)=YEAR(EDATE(TODAY(),0-1)))</formula>
    </cfRule>
  </conditionalFormatting>
  <conditionalFormatting sqref="BQ15:BS15">
    <cfRule type="timePeriod" dxfId="631" priority="632" timePeriod="lastMonth">
      <formula>AND(MONTH(BQ15)=MONTH(EDATE(TODAY(),0-1)),YEAR(BQ15)=YEAR(EDATE(TODAY(),0-1)))</formula>
    </cfRule>
  </conditionalFormatting>
  <conditionalFormatting sqref="BQ12:BS12">
    <cfRule type="timePeriod" dxfId="630" priority="631" timePeriod="lastMonth">
      <formula>AND(MONTH(BQ12)=MONTH(EDATE(TODAY(),0-1)),YEAR(BQ12)=YEAR(EDATE(TODAY(),0-1)))</formula>
    </cfRule>
  </conditionalFormatting>
  <conditionalFormatting sqref="BQ8:BS12">
    <cfRule type="timePeriod" dxfId="629" priority="630" timePeriod="lastMonth">
      <formula>AND(MONTH(BQ8)=MONTH(EDATE(TODAY(),0-1)),YEAR(BQ8)=YEAR(EDATE(TODAY(),0-1)))</formula>
    </cfRule>
  </conditionalFormatting>
  <conditionalFormatting sqref="BQ13:BS13">
    <cfRule type="timePeriod" dxfId="628" priority="629" timePeriod="lastMonth">
      <formula>AND(MONTH(BQ13)=MONTH(EDATE(TODAY(),0-1)),YEAR(BQ13)=YEAR(EDATE(TODAY(),0-1)))</formula>
    </cfRule>
  </conditionalFormatting>
  <conditionalFormatting sqref="BQ4:BS16">
    <cfRule type="timePeriod" dxfId="627" priority="628" timePeriod="lastMonth">
      <formula>AND(MONTH(BQ4)=MONTH(EDATE(TODAY(),0-1)),YEAR(BQ4)=YEAR(EDATE(TODAY(),0-1)))</formula>
    </cfRule>
  </conditionalFormatting>
  <conditionalFormatting sqref="BQ10:BS10">
    <cfRule type="timePeriod" dxfId="626" priority="627" timePeriod="lastMonth">
      <formula>AND(MONTH(BQ10)=MONTH(EDATE(TODAY(),0-1)),YEAR(BQ10)=YEAR(EDATE(TODAY(),0-1)))</formula>
    </cfRule>
  </conditionalFormatting>
  <conditionalFormatting sqref="BQ4:BS29">
    <cfRule type="timePeriod" dxfId="625" priority="626" timePeriod="lastMonth">
      <formula>AND(MONTH(BQ4)=MONTH(EDATE(TODAY(),0-1)),YEAR(BQ4)=YEAR(EDATE(TODAY(),0-1)))</formula>
    </cfRule>
  </conditionalFormatting>
  <conditionalFormatting sqref="BQ15:BS18">
    <cfRule type="timePeriod" dxfId="624" priority="625" timePeriod="lastMonth">
      <formula>AND(MONTH(BQ15)=MONTH(EDATE(TODAY(),0-1)),YEAR(BQ15)=YEAR(EDATE(TODAY(),0-1)))</formula>
    </cfRule>
  </conditionalFormatting>
  <conditionalFormatting sqref="BQ4:BS29">
    <cfRule type="timePeriod" dxfId="623" priority="624" timePeriod="lastMonth">
      <formula>AND(MONTH(BQ4)=MONTH(EDATE(TODAY(),0-1)),YEAR(BQ4)=YEAR(EDATE(TODAY(),0-1)))</formula>
    </cfRule>
  </conditionalFormatting>
  <conditionalFormatting sqref="BQ17:BS17">
    <cfRule type="timePeriod" dxfId="622" priority="623" timePeriod="lastMonth">
      <formula>AND(MONTH(BQ17)=MONTH(EDATE(TODAY(),0-1)),YEAR(BQ17)=YEAR(EDATE(TODAY(),0-1)))</formula>
    </cfRule>
  </conditionalFormatting>
  <conditionalFormatting sqref="BQ4:BS4">
    <cfRule type="timePeriod" dxfId="621" priority="622" timePeriod="lastMonth">
      <formula>AND(MONTH(BQ4)=MONTH(EDATE(TODAY(),0-1)),YEAR(BQ4)=YEAR(EDATE(TODAY(),0-1)))</formula>
    </cfRule>
  </conditionalFormatting>
  <conditionalFormatting sqref="BQ5:BS5">
    <cfRule type="timePeriod" dxfId="620" priority="621" timePeriod="lastMonth">
      <formula>AND(MONTH(BQ5)=MONTH(EDATE(TODAY(),0-1)),YEAR(BQ5)=YEAR(EDATE(TODAY(),0-1)))</formula>
    </cfRule>
  </conditionalFormatting>
  <conditionalFormatting sqref="BQ7:BS11">
    <cfRule type="timePeriod" dxfId="619" priority="620" timePeriod="lastMonth">
      <formula>AND(MONTH(BQ7)=MONTH(EDATE(TODAY(),0-1)),YEAR(BQ7)=YEAR(EDATE(TODAY(),0-1)))</formula>
    </cfRule>
  </conditionalFormatting>
  <conditionalFormatting sqref="BQ12:BS12">
    <cfRule type="timePeriod" dxfId="618" priority="619" timePeriod="lastMonth">
      <formula>AND(MONTH(BQ12)=MONTH(EDATE(TODAY(),0-1)),YEAR(BQ12)=YEAR(EDATE(TODAY(),0-1)))</formula>
    </cfRule>
  </conditionalFormatting>
  <conditionalFormatting sqref="BQ9:BS9">
    <cfRule type="timePeriod" dxfId="617" priority="618" timePeriod="lastMonth">
      <formula>AND(MONTH(BQ9)=MONTH(EDATE(TODAY(),0-1)),YEAR(BQ9)=YEAR(EDATE(TODAY(),0-1)))</formula>
    </cfRule>
  </conditionalFormatting>
  <conditionalFormatting sqref="BQ5:BS9">
    <cfRule type="timePeriod" dxfId="616" priority="617" timePeriod="lastMonth">
      <formula>AND(MONTH(BQ5)=MONTH(EDATE(TODAY(),0-1)),YEAR(BQ5)=YEAR(EDATE(TODAY(),0-1)))</formula>
    </cfRule>
  </conditionalFormatting>
  <conditionalFormatting sqref="BQ10:BS10">
    <cfRule type="timePeriod" dxfId="615" priority="616" timePeriod="lastMonth">
      <formula>AND(MONTH(BQ10)=MONTH(EDATE(TODAY(),0-1)),YEAR(BQ10)=YEAR(EDATE(TODAY(),0-1)))</formula>
    </cfRule>
  </conditionalFormatting>
  <conditionalFormatting sqref="BQ7:BS7">
    <cfRule type="timePeriod" dxfId="614" priority="615" timePeriod="lastMonth">
      <formula>AND(MONTH(BQ7)=MONTH(EDATE(TODAY(),0-1)),YEAR(BQ7)=YEAR(EDATE(TODAY(),0-1)))</formula>
    </cfRule>
  </conditionalFormatting>
  <conditionalFormatting sqref="BQ14:BS18">
    <cfRule type="timePeriod" dxfId="613" priority="614" timePeriod="lastMonth">
      <formula>AND(MONTH(BQ14)=MONTH(EDATE(TODAY(),0-1)),YEAR(BQ14)=YEAR(EDATE(TODAY(),0-1)))</formula>
    </cfRule>
  </conditionalFormatting>
  <conditionalFormatting sqref="BQ16:BS16">
    <cfRule type="timePeriod" dxfId="612" priority="613" timePeriod="lastMonth">
      <formula>AND(MONTH(BQ16)=MONTH(EDATE(TODAY(),0-1)),YEAR(BQ16)=YEAR(EDATE(TODAY(),0-1)))</formula>
    </cfRule>
  </conditionalFormatting>
  <conditionalFormatting sqref="BQ12:BS16">
    <cfRule type="timePeriod" dxfId="611" priority="612" timePeriod="lastMonth">
      <formula>AND(MONTH(BQ12)=MONTH(EDATE(TODAY(),0-1)),YEAR(BQ12)=YEAR(EDATE(TODAY(),0-1)))</formula>
    </cfRule>
  </conditionalFormatting>
  <conditionalFormatting sqref="BQ17:BS17">
    <cfRule type="timePeriod" dxfId="610" priority="611" timePeriod="lastMonth">
      <formula>AND(MONTH(BQ17)=MONTH(EDATE(TODAY(),0-1)),YEAR(BQ17)=YEAR(EDATE(TODAY(),0-1)))</formula>
    </cfRule>
  </conditionalFormatting>
  <conditionalFormatting sqref="BQ14:BS14">
    <cfRule type="timePeriod" dxfId="609" priority="610" timePeriod="lastMonth">
      <formula>AND(MONTH(BQ14)=MONTH(EDATE(TODAY(),0-1)),YEAR(BQ14)=YEAR(EDATE(TODAY(),0-1)))</formula>
    </cfRule>
  </conditionalFormatting>
  <conditionalFormatting sqref="BQ6:BS6">
    <cfRule type="timePeriod" dxfId="608" priority="609" timePeriod="lastMonth">
      <formula>AND(MONTH(BQ6)=MONTH(EDATE(TODAY(),0-1)),YEAR(BQ6)=YEAR(EDATE(TODAY(),0-1)))</formula>
    </cfRule>
  </conditionalFormatting>
  <conditionalFormatting sqref="BQ4:BS4">
    <cfRule type="timePeriod" dxfId="607" priority="608" timePeriod="lastMonth">
      <formula>AND(MONTH(BQ4)=MONTH(EDATE(TODAY(),0-1)),YEAR(BQ4)=YEAR(EDATE(TODAY(),0-1)))</formula>
    </cfRule>
  </conditionalFormatting>
  <conditionalFormatting sqref="BQ13:BS13">
    <cfRule type="timePeriod" dxfId="606" priority="607" timePeriod="lastMonth">
      <formula>AND(MONTH(BQ13)=MONTH(EDATE(TODAY(),0-1)),YEAR(BQ13)=YEAR(EDATE(TODAY(),0-1)))</formula>
    </cfRule>
  </conditionalFormatting>
  <conditionalFormatting sqref="BQ10:BS10">
    <cfRule type="timePeriod" dxfId="605" priority="606" timePeriod="lastMonth">
      <formula>AND(MONTH(BQ10)=MONTH(EDATE(TODAY(),0-1)),YEAR(BQ10)=YEAR(EDATE(TODAY(),0-1)))</formula>
    </cfRule>
  </conditionalFormatting>
  <conditionalFormatting sqref="BQ11:BS11">
    <cfRule type="timePeriod" dxfId="604" priority="605" timePeriod="lastMonth">
      <formula>AND(MONTH(BQ11)=MONTH(EDATE(TODAY(),0-1)),YEAR(BQ11)=YEAR(EDATE(TODAY(),0-1)))</formula>
    </cfRule>
  </conditionalFormatting>
  <conditionalFormatting sqref="BQ8:BS8">
    <cfRule type="timePeriod" dxfId="603" priority="604" timePeriod="lastMonth">
      <formula>AND(MONTH(BQ8)=MONTH(EDATE(TODAY(),0-1)),YEAR(BQ8)=YEAR(EDATE(TODAY(),0-1)))</formula>
    </cfRule>
  </conditionalFormatting>
  <conditionalFormatting sqref="BQ17:BS18">
    <cfRule type="timePeriod" dxfId="602" priority="603" timePeriod="lastMonth">
      <formula>AND(MONTH(BQ17)=MONTH(EDATE(TODAY(),0-1)),YEAR(BQ17)=YEAR(EDATE(TODAY(),0-1)))</formula>
    </cfRule>
  </conditionalFormatting>
  <conditionalFormatting sqref="BQ17:BS17">
    <cfRule type="timePeriod" dxfId="601" priority="602" timePeriod="lastMonth">
      <formula>AND(MONTH(BQ17)=MONTH(EDATE(TODAY(),0-1)),YEAR(BQ17)=YEAR(EDATE(TODAY(),0-1)))</formula>
    </cfRule>
  </conditionalFormatting>
  <conditionalFormatting sqref="BQ18:BS18">
    <cfRule type="timePeriod" dxfId="600" priority="601" timePeriod="lastMonth">
      <formula>AND(MONTH(BQ18)=MONTH(EDATE(TODAY(),0-1)),YEAR(BQ18)=YEAR(EDATE(TODAY(),0-1)))</formula>
    </cfRule>
  </conditionalFormatting>
  <conditionalFormatting sqref="BQ15:BS15">
    <cfRule type="timePeriod" dxfId="599" priority="600" timePeriod="lastMonth">
      <formula>AND(MONTH(BQ15)=MONTH(EDATE(TODAY(),0-1)),YEAR(BQ15)=YEAR(EDATE(TODAY(),0-1)))</formula>
    </cfRule>
  </conditionalFormatting>
  <conditionalFormatting sqref="BQ10:BS10">
    <cfRule type="timePeriod" dxfId="598" priority="599" timePeriod="lastMonth">
      <formula>AND(MONTH(BQ10)=MONTH(EDATE(TODAY(),0-1)),YEAR(BQ10)=YEAR(EDATE(TODAY(),0-1)))</formula>
    </cfRule>
  </conditionalFormatting>
  <conditionalFormatting sqref="BQ7:BS7">
    <cfRule type="timePeriod" dxfId="597" priority="598" timePeriod="lastMonth">
      <formula>AND(MONTH(BQ7)=MONTH(EDATE(TODAY(),0-1)),YEAR(BQ7)=YEAR(EDATE(TODAY(),0-1)))</formula>
    </cfRule>
  </conditionalFormatting>
  <conditionalFormatting sqref="BQ8:BS8">
    <cfRule type="timePeriod" dxfId="596" priority="597" timePeriod="lastMonth">
      <formula>AND(MONTH(BQ8)=MONTH(EDATE(TODAY(),0-1)),YEAR(BQ8)=YEAR(EDATE(TODAY(),0-1)))</formula>
    </cfRule>
  </conditionalFormatting>
  <conditionalFormatting sqref="BQ5:BS5">
    <cfRule type="timePeriod" dxfId="595" priority="596" timePeriod="lastMonth">
      <formula>AND(MONTH(BQ5)=MONTH(EDATE(TODAY(),0-1)),YEAR(BQ5)=YEAR(EDATE(TODAY(),0-1)))</formula>
    </cfRule>
  </conditionalFormatting>
  <conditionalFormatting sqref="BQ17:BS17">
    <cfRule type="timePeriod" dxfId="594" priority="595" timePeriod="lastMonth">
      <formula>AND(MONTH(BQ17)=MONTH(EDATE(TODAY(),0-1)),YEAR(BQ17)=YEAR(EDATE(TODAY(),0-1)))</formula>
    </cfRule>
  </conditionalFormatting>
  <conditionalFormatting sqref="BQ14:BS14">
    <cfRule type="timePeriod" dxfId="593" priority="594" timePeriod="lastMonth">
      <formula>AND(MONTH(BQ14)=MONTH(EDATE(TODAY(),0-1)),YEAR(BQ14)=YEAR(EDATE(TODAY(),0-1)))</formula>
    </cfRule>
  </conditionalFormatting>
  <conditionalFormatting sqref="BQ15:BS15">
    <cfRule type="timePeriod" dxfId="592" priority="593" timePeriod="lastMonth">
      <formula>AND(MONTH(BQ15)=MONTH(EDATE(TODAY(),0-1)),YEAR(BQ15)=YEAR(EDATE(TODAY(),0-1)))</formula>
    </cfRule>
  </conditionalFormatting>
  <conditionalFormatting sqref="BQ12:BS12">
    <cfRule type="timePeriod" dxfId="591" priority="592" timePeriod="lastMonth">
      <formula>AND(MONTH(BQ12)=MONTH(EDATE(TODAY(),0-1)),YEAR(BQ12)=YEAR(EDATE(TODAY(),0-1)))</formula>
    </cfRule>
  </conditionalFormatting>
  <conditionalFormatting sqref="BQ19:BS22">
    <cfRule type="timePeriod" dxfId="590" priority="591" timePeriod="lastMonth">
      <formula>AND(MONTH(BQ19)=MONTH(EDATE(TODAY(),0-1)),YEAR(BQ19)=YEAR(EDATE(TODAY(),0-1)))</formula>
    </cfRule>
  </conditionalFormatting>
  <conditionalFormatting sqref="BQ19:BS21">
    <cfRule type="timePeriod" dxfId="589" priority="590" timePeriod="lastMonth">
      <formula>AND(MONTH(BQ19)=MONTH(EDATE(TODAY(),0-1)),YEAR(BQ19)=YEAR(EDATE(TODAY(),0-1)))</formula>
    </cfRule>
  </conditionalFormatting>
  <conditionalFormatting sqref="BQ22:BS22">
    <cfRule type="timePeriod" dxfId="588" priority="589" timePeriod="lastMonth">
      <formula>AND(MONTH(BQ22)=MONTH(EDATE(TODAY(),0-1)),YEAR(BQ22)=YEAR(EDATE(TODAY(),0-1)))</formula>
    </cfRule>
  </conditionalFormatting>
  <conditionalFormatting sqref="BQ19:BS19">
    <cfRule type="timePeriod" dxfId="587" priority="588" timePeriod="lastMonth">
      <formula>AND(MONTH(BQ19)=MONTH(EDATE(TODAY(),0-1)),YEAR(BQ19)=YEAR(EDATE(TODAY(),0-1)))</formula>
    </cfRule>
  </conditionalFormatting>
  <conditionalFormatting sqref="BQ19:BS19">
    <cfRule type="timePeriod" dxfId="586" priority="587" timePeriod="lastMonth">
      <formula>AND(MONTH(BQ19)=MONTH(EDATE(TODAY(),0-1)),YEAR(BQ19)=YEAR(EDATE(TODAY(),0-1)))</formula>
    </cfRule>
  </conditionalFormatting>
  <conditionalFormatting sqref="BQ20:BS20">
    <cfRule type="timePeriod" dxfId="585" priority="586" timePeriod="lastMonth">
      <formula>AND(MONTH(BQ20)=MONTH(EDATE(TODAY(),0-1)),YEAR(BQ20)=YEAR(EDATE(TODAY(),0-1)))</formula>
    </cfRule>
  </conditionalFormatting>
  <conditionalFormatting sqref="BQ19:BS22">
    <cfRule type="timePeriod" dxfId="584" priority="585" timePeriod="lastMonth">
      <formula>AND(MONTH(BQ19)=MONTH(EDATE(TODAY(),0-1)),YEAR(BQ19)=YEAR(EDATE(TODAY(),0-1)))</formula>
    </cfRule>
  </conditionalFormatting>
  <conditionalFormatting sqref="BQ22:BS22">
    <cfRule type="timePeriod" dxfId="583" priority="584" timePeriod="lastMonth">
      <formula>AND(MONTH(BQ22)=MONTH(EDATE(TODAY(),0-1)),YEAR(BQ22)=YEAR(EDATE(TODAY(),0-1)))</formula>
    </cfRule>
  </conditionalFormatting>
  <conditionalFormatting sqref="BQ19:BS19">
    <cfRule type="timePeriod" dxfId="582" priority="583" timePeriod="lastMonth">
      <formula>AND(MONTH(BQ19)=MONTH(EDATE(TODAY(),0-1)),YEAR(BQ19)=YEAR(EDATE(TODAY(),0-1)))</formula>
    </cfRule>
  </conditionalFormatting>
  <conditionalFormatting sqref="BQ21:BS22">
    <cfRule type="timePeriod" dxfId="581" priority="582" timePeriod="lastMonth">
      <formula>AND(MONTH(BQ21)=MONTH(EDATE(TODAY(),0-1)),YEAR(BQ21)=YEAR(EDATE(TODAY(),0-1)))</formula>
    </cfRule>
  </conditionalFormatting>
  <conditionalFormatting sqref="BQ19:BS22">
    <cfRule type="timePeriod" dxfId="580" priority="581" timePeriod="lastMonth">
      <formula>AND(MONTH(BQ19)=MONTH(EDATE(TODAY(),0-1)),YEAR(BQ19)=YEAR(EDATE(TODAY(),0-1)))</formula>
    </cfRule>
  </conditionalFormatting>
  <conditionalFormatting sqref="BQ21:BS21">
    <cfRule type="timePeriod" dxfId="579" priority="580" timePeriod="lastMonth">
      <formula>AND(MONTH(BQ21)=MONTH(EDATE(TODAY(),0-1)),YEAR(BQ21)=YEAR(EDATE(TODAY(),0-1)))</formula>
    </cfRule>
  </conditionalFormatting>
  <conditionalFormatting sqref="BQ20:BS20">
    <cfRule type="timePeriod" dxfId="578" priority="579" timePeriod="lastMonth">
      <formula>AND(MONTH(BQ20)=MONTH(EDATE(TODAY(),0-1)),YEAR(BQ20)=YEAR(EDATE(TODAY(),0-1)))</formula>
    </cfRule>
  </conditionalFormatting>
  <conditionalFormatting sqref="BQ22:BS22">
    <cfRule type="timePeriod" dxfId="577" priority="578" timePeriod="lastMonth">
      <formula>AND(MONTH(BQ22)=MONTH(EDATE(TODAY(),0-1)),YEAR(BQ22)=YEAR(EDATE(TODAY(),0-1)))</formula>
    </cfRule>
  </conditionalFormatting>
  <conditionalFormatting sqref="BQ21:BS21">
    <cfRule type="timePeriod" dxfId="576" priority="577" timePeriod="lastMonth">
      <formula>AND(MONTH(BQ21)=MONTH(EDATE(TODAY(),0-1)),YEAR(BQ21)=YEAR(EDATE(TODAY(),0-1)))</formula>
    </cfRule>
  </conditionalFormatting>
  <conditionalFormatting sqref="BQ22:BS22">
    <cfRule type="timePeriod" dxfId="575" priority="576" timePeriod="lastMonth">
      <formula>AND(MONTH(BQ22)=MONTH(EDATE(TODAY(),0-1)),YEAR(BQ22)=YEAR(EDATE(TODAY(),0-1)))</formula>
    </cfRule>
  </conditionalFormatting>
  <conditionalFormatting sqref="BQ19:BS19">
    <cfRule type="timePeriod" dxfId="574" priority="575" timePeriod="lastMonth">
      <formula>AND(MONTH(BQ19)=MONTH(EDATE(TODAY(),0-1)),YEAR(BQ19)=YEAR(EDATE(TODAY(),0-1)))</formula>
    </cfRule>
  </conditionalFormatting>
  <conditionalFormatting sqref="BQ34:BS34">
    <cfRule type="timePeriod" dxfId="573" priority="574" timePeriod="lastMonth">
      <formula>AND(MONTH(BQ34)=MONTH(EDATE(TODAY(),0-1)),YEAR(BQ34)=YEAR(EDATE(TODAY(),0-1)))</formula>
    </cfRule>
  </conditionalFormatting>
  <conditionalFormatting sqref="BQ34:BS34">
    <cfRule type="timePeriod" dxfId="572" priority="573" timePeriod="lastMonth">
      <formula>AND(MONTH(BQ34)=MONTH(EDATE(TODAY(),0-1)),YEAR(BQ34)=YEAR(EDATE(TODAY(),0-1)))</formula>
    </cfRule>
  </conditionalFormatting>
  <conditionalFormatting sqref="BQ34:BS34">
    <cfRule type="timePeriod" dxfId="571" priority="572" timePeriod="lastMonth">
      <formula>AND(MONTH(BQ34)=MONTH(EDATE(TODAY(),0-1)),YEAR(BQ34)=YEAR(EDATE(TODAY(),0-1)))</formula>
    </cfRule>
  </conditionalFormatting>
  <conditionalFormatting sqref="BQ34:BS34">
    <cfRule type="timePeriod" dxfId="570" priority="571" timePeriod="lastMonth">
      <formula>AND(MONTH(BQ34)=MONTH(EDATE(TODAY(),0-1)),YEAR(BQ34)=YEAR(EDATE(TODAY(),0-1)))</formula>
    </cfRule>
  </conditionalFormatting>
  <conditionalFormatting sqref="BQ34:BS34">
    <cfRule type="timePeriod" dxfId="569" priority="570" timePeriod="lastMonth">
      <formula>AND(MONTH(BQ34)=MONTH(EDATE(TODAY(),0-1)),YEAR(BQ34)=YEAR(EDATE(TODAY(),0-1)))</formula>
    </cfRule>
  </conditionalFormatting>
  <conditionalFormatting sqref="BQ34:BS34">
    <cfRule type="timePeriod" dxfId="568" priority="569" timePeriod="lastMonth">
      <formula>AND(MONTH(BQ34)=MONTH(EDATE(TODAY(),0-1)),YEAR(BQ34)=YEAR(EDATE(TODAY(),0-1)))</formula>
    </cfRule>
  </conditionalFormatting>
  <conditionalFormatting sqref="BQ34:BS34">
    <cfRule type="timePeriod" dxfId="567" priority="568" timePeriod="lastMonth">
      <formula>AND(MONTH(BQ34)=MONTH(EDATE(TODAY(),0-1)),YEAR(BQ34)=YEAR(EDATE(TODAY(),0-1)))</formula>
    </cfRule>
  </conditionalFormatting>
  <conditionalFormatting sqref="BQ34:BS34">
    <cfRule type="timePeriod" dxfId="566" priority="567" timePeriod="lastMonth">
      <formula>AND(MONTH(BQ34)=MONTH(EDATE(TODAY(),0-1)),YEAR(BQ34)=YEAR(EDATE(TODAY(),0-1)))</formula>
    </cfRule>
  </conditionalFormatting>
  <conditionalFormatting sqref="BQ4:BS4">
    <cfRule type="timePeriod" dxfId="565" priority="566" timePeriod="lastMonth">
      <formula>AND(MONTH(BQ4)=MONTH(EDATE(TODAY(),0-1)),YEAR(BQ4)=YEAR(EDATE(TODAY(),0-1)))</formula>
    </cfRule>
  </conditionalFormatting>
  <conditionalFormatting sqref="BQ5:BS5">
    <cfRule type="timePeriod" dxfId="564" priority="565" timePeriod="lastMonth">
      <formula>AND(MONTH(BQ5)=MONTH(EDATE(TODAY(),0-1)),YEAR(BQ5)=YEAR(EDATE(TODAY(),0-1)))</formula>
    </cfRule>
  </conditionalFormatting>
  <conditionalFormatting sqref="BQ5:BS8">
    <cfRule type="timePeriod" dxfId="563" priority="564" timePeriod="lastMonth">
      <formula>AND(MONTH(BQ5)=MONTH(EDATE(TODAY(),0-1)),YEAR(BQ5)=YEAR(EDATE(TODAY(),0-1)))</formula>
    </cfRule>
  </conditionalFormatting>
  <conditionalFormatting sqref="BQ7:BS7">
    <cfRule type="timePeriod" dxfId="562" priority="563" timePeriod="lastMonth">
      <formula>AND(MONTH(BQ7)=MONTH(EDATE(TODAY(),0-1)),YEAR(BQ7)=YEAR(EDATE(TODAY(),0-1)))</formula>
    </cfRule>
  </conditionalFormatting>
  <conditionalFormatting sqref="BQ4:BS8">
    <cfRule type="timePeriod" dxfId="561" priority="562" timePeriod="lastMonth">
      <formula>AND(MONTH(BQ4)=MONTH(EDATE(TODAY(),0-1)),YEAR(BQ4)=YEAR(EDATE(TODAY(),0-1)))</formula>
    </cfRule>
  </conditionalFormatting>
  <conditionalFormatting sqref="BQ6:BS6">
    <cfRule type="timePeriod" dxfId="560" priority="561" timePeriod="lastMonth">
      <formula>AND(MONTH(BQ6)=MONTH(EDATE(TODAY(),0-1)),YEAR(BQ6)=YEAR(EDATE(TODAY(),0-1)))</formula>
    </cfRule>
  </conditionalFormatting>
  <conditionalFormatting sqref="BQ4:BS6">
    <cfRule type="timePeriod" dxfId="559" priority="560" timePeriod="lastMonth">
      <formula>AND(MONTH(BQ4)=MONTH(EDATE(TODAY(),0-1)),YEAR(BQ4)=YEAR(EDATE(TODAY(),0-1)))</formula>
    </cfRule>
  </conditionalFormatting>
  <conditionalFormatting sqref="BQ7:BS7">
    <cfRule type="timePeriod" dxfId="558" priority="559" timePeriod="lastMonth">
      <formula>AND(MONTH(BQ7)=MONTH(EDATE(TODAY(),0-1)),YEAR(BQ7)=YEAR(EDATE(TODAY(),0-1)))</formula>
    </cfRule>
  </conditionalFormatting>
  <conditionalFormatting sqref="BQ4:BS4">
    <cfRule type="timePeriod" dxfId="557" priority="558" timePeriod="lastMonth">
      <formula>AND(MONTH(BQ4)=MONTH(EDATE(TODAY(),0-1)),YEAR(BQ4)=YEAR(EDATE(TODAY(),0-1)))</formula>
    </cfRule>
  </conditionalFormatting>
  <conditionalFormatting sqref="BQ7:BS8">
    <cfRule type="timePeriod" dxfId="556" priority="557" timePeriod="lastMonth">
      <formula>AND(MONTH(BQ7)=MONTH(EDATE(TODAY(),0-1)),YEAR(BQ7)=YEAR(EDATE(TODAY(),0-1)))</formula>
    </cfRule>
  </conditionalFormatting>
  <conditionalFormatting sqref="BQ7:BS7">
    <cfRule type="timePeriod" dxfId="555" priority="556" timePeriod="lastMonth">
      <formula>AND(MONTH(BQ7)=MONTH(EDATE(TODAY(),0-1)),YEAR(BQ7)=YEAR(EDATE(TODAY(),0-1)))</formula>
    </cfRule>
  </conditionalFormatting>
  <conditionalFormatting sqref="BQ8:BS8">
    <cfRule type="timePeriod" dxfId="554" priority="555" timePeriod="lastMonth">
      <formula>AND(MONTH(BQ8)=MONTH(EDATE(TODAY(),0-1)),YEAR(BQ8)=YEAR(EDATE(TODAY(),0-1)))</formula>
    </cfRule>
  </conditionalFormatting>
  <conditionalFormatting sqref="BQ5:BS5">
    <cfRule type="timePeriod" dxfId="553" priority="554" timePeriod="lastMonth">
      <formula>AND(MONTH(BQ5)=MONTH(EDATE(TODAY(),0-1)),YEAR(BQ5)=YEAR(EDATE(TODAY(),0-1)))</formula>
    </cfRule>
  </conditionalFormatting>
  <conditionalFormatting sqref="BQ7:BS7">
    <cfRule type="timePeriod" dxfId="552" priority="553" timePeriod="lastMonth">
      <formula>AND(MONTH(BQ7)=MONTH(EDATE(TODAY(),0-1)),YEAR(BQ7)=YEAR(EDATE(TODAY(),0-1)))</formula>
    </cfRule>
  </conditionalFormatting>
  <conditionalFormatting sqref="BQ4:BS4">
    <cfRule type="timePeriod" dxfId="551" priority="552" timePeriod="lastMonth">
      <formula>AND(MONTH(BQ4)=MONTH(EDATE(TODAY(),0-1)),YEAR(BQ4)=YEAR(EDATE(TODAY(),0-1)))</formula>
    </cfRule>
  </conditionalFormatting>
  <conditionalFormatting sqref="BQ5:BS5">
    <cfRule type="timePeriod" dxfId="550" priority="551" timePeriod="lastMonth">
      <formula>AND(MONTH(BQ5)=MONTH(EDATE(TODAY(),0-1)),YEAR(BQ5)=YEAR(EDATE(TODAY(),0-1)))</formula>
    </cfRule>
  </conditionalFormatting>
  <conditionalFormatting sqref="BQ9:BS13">
    <cfRule type="timePeriod" dxfId="549" priority="550" timePeriod="lastMonth">
      <formula>AND(MONTH(BQ9)=MONTH(EDATE(TODAY(),0-1)),YEAR(BQ9)=YEAR(EDATE(TODAY(),0-1)))</formula>
    </cfRule>
  </conditionalFormatting>
  <conditionalFormatting sqref="BQ9:BS11">
    <cfRule type="timePeriod" dxfId="548" priority="549" timePeriod="lastMonth">
      <formula>AND(MONTH(BQ9)=MONTH(EDATE(TODAY(),0-1)),YEAR(BQ9)=YEAR(EDATE(TODAY(),0-1)))</formula>
    </cfRule>
  </conditionalFormatting>
  <conditionalFormatting sqref="BQ12:BS12">
    <cfRule type="timePeriod" dxfId="547" priority="548" timePeriod="lastMonth">
      <formula>AND(MONTH(BQ12)=MONTH(EDATE(TODAY(),0-1)),YEAR(BQ12)=YEAR(EDATE(TODAY(),0-1)))</formula>
    </cfRule>
  </conditionalFormatting>
  <conditionalFormatting sqref="BQ9:BS9">
    <cfRule type="timePeriod" dxfId="546" priority="547" timePeriod="lastMonth">
      <formula>AND(MONTH(BQ9)=MONTH(EDATE(TODAY(),0-1)),YEAR(BQ9)=YEAR(EDATE(TODAY(),0-1)))</formula>
    </cfRule>
  </conditionalFormatting>
  <conditionalFormatting sqref="BQ9:BS9">
    <cfRule type="timePeriod" dxfId="545" priority="546" timePeriod="lastMonth">
      <formula>AND(MONTH(BQ9)=MONTH(EDATE(TODAY(),0-1)),YEAR(BQ9)=YEAR(EDATE(TODAY(),0-1)))</formula>
    </cfRule>
  </conditionalFormatting>
  <conditionalFormatting sqref="BQ10:BS10">
    <cfRule type="timePeriod" dxfId="544" priority="545" timePeriod="lastMonth">
      <formula>AND(MONTH(BQ10)=MONTH(EDATE(TODAY(),0-1)),YEAR(BQ10)=YEAR(EDATE(TODAY(),0-1)))</formula>
    </cfRule>
  </conditionalFormatting>
  <conditionalFormatting sqref="BQ9:BS13">
    <cfRule type="timePeriod" dxfId="543" priority="544" timePeriod="lastMonth">
      <formula>AND(MONTH(BQ9)=MONTH(EDATE(TODAY(),0-1)),YEAR(BQ9)=YEAR(EDATE(TODAY(),0-1)))</formula>
    </cfRule>
  </conditionalFormatting>
  <conditionalFormatting sqref="BQ12:BS15">
    <cfRule type="timePeriod" dxfId="542" priority="543" timePeriod="lastMonth">
      <formula>AND(MONTH(BQ12)=MONTH(EDATE(TODAY(),0-1)),YEAR(BQ12)=YEAR(EDATE(TODAY(),0-1)))</formula>
    </cfRule>
  </conditionalFormatting>
  <conditionalFormatting sqref="BQ14:BS14">
    <cfRule type="timePeriod" dxfId="541" priority="542" timePeriod="lastMonth">
      <formula>AND(MONTH(BQ14)=MONTH(EDATE(TODAY(),0-1)),YEAR(BQ14)=YEAR(EDATE(TODAY(),0-1)))</formula>
    </cfRule>
  </conditionalFormatting>
  <conditionalFormatting sqref="BQ9:BS9">
    <cfRule type="timePeriod" dxfId="540" priority="541" timePeriod="lastMonth">
      <formula>AND(MONTH(BQ9)=MONTH(EDATE(TODAY(),0-1)),YEAR(BQ9)=YEAR(EDATE(TODAY(),0-1)))</formula>
    </cfRule>
  </conditionalFormatting>
  <conditionalFormatting sqref="BQ11:BS15">
    <cfRule type="timePeriod" dxfId="539" priority="540" timePeriod="lastMonth">
      <formula>AND(MONTH(BQ11)=MONTH(EDATE(TODAY(),0-1)),YEAR(BQ11)=YEAR(EDATE(TODAY(),0-1)))</formula>
    </cfRule>
  </conditionalFormatting>
  <conditionalFormatting sqref="BQ13:BS13">
    <cfRule type="timePeriod" dxfId="538" priority="539" timePeriod="lastMonth">
      <formula>AND(MONTH(BQ13)=MONTH(EDATE(TODAY(),0-1)),YEAR(BQ13)=YEAR(EDATE(TODAY(),0-1)))</formula>
    </cfRule>
  </conditionalFormatting>
  <conditionalFormatting sqref="BQ9:BS13">
    <cfRule type="timePeriod" dxfId="537" priority="538" timePeriod="lastMonth">
      <formula>AND(MONTH(BQ9)=MONTH(EDATE(TODAY(),0-1)),YEAR(BQ9)=YEAR(EDATE(TODAY(),0-1)))</formula>
    </cfRule>
  </conditionalFormatting>
  <conditionalFormatting sqref="BQ14:BS14">
    <cfRule type="timePeriod" dxfId="536" priority="537" timePeriod="lastMonth">
      <formula>AND(MONTH(BQ14)=MONTH(EDATE(TODAY(),0-1)),YEAR(BQ14)=YEAR(EDATE(TODAY(),0-1)))</formula>
    </cfRule>
  </conditionalFormatting>
  <conditionalFormatting sqref="BQ11:BS11">
    <cfRule type="timePeriod" dxfId="535" priority="536" timePeriod="lastMonth">
      <formula>AND(MONTH(BQ11)=MONTH(EDATE(TODAY(),0-1)),YEAR(BQ11)=YEAR(EDATE(TODAY(),0-1)))</formula>
    </cfRule>
  </conditionalFormatting>
  <conditionalFormatting sqref="BQ10:BS10">
    <cfRule type="timePeriod" dxfId="534" priority="535" timePeriod="lastMonth">
      <formula>AND(MONTH(BQ10)=MONTH(EDATE(TODAY(),0-1)),YEAR(BQ10)=YEAR(EDATE(TODAY(),0-1)))</formula>
    </cfRule>
  </conditionalFormatting>
  <conditionalFormatting sqref="BQ14:BS15">
    <cfRule type="timePeriod" dxfId="533" priority="534" timePeriod="lastMonth">
      <formula>AND(MONTH(BQ14)=MONTH(EDATE(TODAY(),0-1)),YEAR(BQ14)=YEAR(EDATE(TODAY(),0-1)))</formula>
    </cfRule>
  </conditionalFormatting>
  <conditionalFormatting sqref="BQ14:BS14">
    <cfRule type="timePeriod" dxfId="532" priority="533" timePeriod="lastMonth">
      <formula>AND(MONTH(BQ14)=MONTH(EDATE(TODAY(),0-1)),YEAR(BQ14)=YEAR(EDATE(TODAY(),0-1)))</formula>
    </cfRule>
  </conditionalFormatting>
  <conditionalFormatting sqref="BQ15:BS15">
    <cfRule type="timePeriod" dxfId="531" priority="532" timePeriod="lastMonth">
      <formula>AND(MONTH(BQ15)=MONTH(EDATE(TODAY(),0-1)),YEAR(BQ15)=YEAR(EDATE(TODAY(),0-1)))</formula>
    </cfRule>
  </conditionalFormatting>
  <conditionalFormatting sqref="BQ12:BS12">
    <cfRule type="timePeriod" dxfId="530" priority="531" timePeriod="lastMonth">
      <formula>AND(MONTH(BQ12)=MONTH(EDATE(TODAY(),0-1)),YEAR(BQ12)=YEAR(EDATE(TODAY(),0-1)))</formula>
    </cfRule>
  </conditionalFormatting>
  <conditionalFormatting sqref="BQ14:BS14">
    <cfRule type="timePeriod" dxfId="529" priority="530" timePeriod="lastMonth">
      <formula>AND(MONTH(BQ14)=MONTH(EDATE(TODAY(),0-1)),YEAR(BQ14)=YEAR(EDATE(TODAY(),0-1)))</formula>
    </cfRule>
  </conditionalFormatting>
  <conditionalFormatting sqref="BQ11:BS11">
    <cfRule type="timePeriod" dxfId="528" priority="529" timePeriod="lastMonth">
      <formula>AND(MONTH(BQ11)=MONTH(EDATE(TODAY(),0-1)),YEAR(BQ11)=YEAR(EDATE(TODAY(),0-1)))</formula>
    </cfRule>
  </conditionalFormatting>
  <conditionalFormatting sqref="BQ12:BS12">
    <cfRule type="timePeriod" dxfId="527" priority="528" timePeriod="lastMonth">
      <formula>AND(MONTH(BQ12)=MONTH(EDATE(TODAY(),0-1)),YEAR(BQ12)=YEAR(EDATE(TODAY(),0-1)))</formula>
    </cfRule>
  </conditionalFormatting>
  <conditionalFormatting sqref="BQ9:BS9">
    <cfRule type="timePeriod" dxfId="526" priority="527" timePeriod="lastMonth">
      <formula>AND(MONTH(BQ9)=MONTH(EDATE(TODAY(),0-1)),YEAR(BQ9)=YEAR(EDATE(TODAY(),0-1)))</formula>
    </cfRule>
  </conditionalFormatting>
  <conditionalFormatting sqref="BQ16:BS20">
    <cfRule type="timePeriod" dxfId="525" priority="526" timePeriod="lastMonth">
      <formula>AND(MONTH(BQ16)=MONTH(EDATE(TODAY(),0-1)),YEAR(BQ16)=YEAR(EDATE(TODAY(),0-1)))</formula>
    </cfRule>
  </conditionalFormatting>
  <conditionalFormatting sqref="BQ16:BS18">
    <cfRule type="timePeriod" dxfId="524" priority="525" timePeriod="lastMonth">
      <formula>AND(MONTH(BQ16)=MONTH(EDATE(TODAY(),0-1)),YEAR(BQ16)=YEAR(EDATE(TODAY(),0-1)))</formula>
    </cfRule>
  </conditionalFormatting>
  <conditionalFormatting sqref="BQ19:BS19">
    <cfRule type="timePeriod" dxfId="523" priority="524" timePeriod="lastMonth">
      <formula>AND(MONTH(BQ19)=MONTH(EDATE(TODAY(),0-1)),YEAR(BQ19)=YEAR(EDATE(TODAY(),0-1)))</formula>
    </cfRule>
  </conditionalFormatting>
  <conditionalFormatting sqref="BQ16:BS16">
    <cfRule type="timePeriod" dxfId="522" priority="523" timePeriod="lastMonth">
      <formula>AND(MONTH(BQ16)=MONTH(EDATE(TODAY(),0-1)),YEAR(BQ16)=YEAR(EDATE(TODAY(),0-1)))</formula>
    </cfRule>
  </conditionalFormatting>
  <conditionalFormatting sqref="BQ16:BS16">
    <cfRule type="timePeriod" dxfId="521" priority="522" timePeriod="lastMonth">
      <formula>AND(MONTH(BQ16)=MONTH(EDATE(TODAY(),0-1)),YEAR(BQ16)=YEAR(EDATE(TODAY(),0-1)))</formula>
    </cfRule>
  </conditionalFormatting>
  <conditionalFormatting sqref="BQ17:BS17">
    <cfRule type="timePeriod" dxfId="520" priority="521" timePeriod="lastMonth">
      <formula>AND(MONTH(BQ17)=MONTH(EDATE(TODAY(),0-1)),YEAR(BQ17)=YEAR(EDATE(TODAY(),0-1)))</formula>
    </cfRule>
  </conditionalFormatting>
  <conditionalFormatting sqref="BQ16:BS20">
    <cfRule type="timePeriod" dxfId="519" priority="520" timePeriod="lastMonth">
      <formula>AND(MONTH(BQ16)=MONTH(EDATE(TODAY(),0-1)),YEAR(BQ16)=YEAR(EDATE(TODAY(),0-1)))</formula>
    </cfRule>
  </conditionalFormatting>
  <conditionalFormatting sqref="BQ16:BS22">
    <cfRule type="timePeriod" dxfId="518" priority="519" timePeriod="lastMonth">
      <formula>AND(MONTH(BQ16)=MONTH(EDATE(TODAY(),0-1)),YEAR(BQ16)=YEAR(EDATE(TODAY(),0-1)))</formula>
    </cfRule>
  </conditionalFormatting>
  <conditionalFormatting sqref="BQ19:BS22">
    <cfRule type="timePeriod" dxfId="517" priority="518" timePeriod="lastMonth">
      <formula>AND(MONTH(BQ19)=MONTH(EDATE(TODAY(),0-1)),YEAR(BQ19)=YEAR(EDATE(TODAY(),0-1)))</formula>
    </cfRule>
  </conditionalFormatting>
  <conditionalFormatting sqref="BQ16:BS22">
    <cfRule type="timePeriod" dxfId="516" priority="517" timePeriod="lastMonth">
      <formula>AND(MONTH(BQ16)=MONTH(EDATE(TODAY(),0-1)),YEAR(BQ16)=YEAR(EDATE(TODAY(),0-1)))</formula>
    </cfRule>
  </conditionalFormatting>
  <conditionalFormatting sqref="BQ21:BS21">
    <cfRule type="timePeriod" dxfId="515" priority="516" timePeriod="lastMonth">
      <formula>AND(MONTH(BQ21)=MONTH(EDATE(TODAY(),0-1)),YEAR(BQ21)=YEAR(EDATE(TODAY(),0-1)))</formula>
    </cfRule>
  </conditionalFormatting>
  <conditionalFormatting sqref="BQ16:BS16">
    <cfRule type="timePeriod" dxfId="514" priority="515" timePeriod="lastMonth">
      <formula>AND(MONTH(BQ16)=MONTH(EDATE(TODAY(),0-1)),YEAR(BQ16)=YEAR(EDATE(TODAY(),0-1)))</formula>
    </cfRule>
  </conditionalFormatting>
  <conditionalFormatting sqref="BQ18:BS22">
    <cfRule type="timePeriod" dxfId="513" priority="514" timePeriod="lastMonth">
      <formula>AND(MONTH(BQ18)=MONTH(EDATE(TODAY(),0-1)),YEAR(BQ18)=YEAR(EDATE(TODAY(),0-1)))</formula>
    </cfRule>
  </conditionalFormatting>
  <conditionalFormatting sqref="BQ20:BS20">
    <cfRule type="timePeriod" dxfId="512" priority="513" timePeriod="lastMonth">
      <formula>AND(MONTH(BQ20)=MONTH(EDATE(TODAY(),0-1)),YEAR(BQ20)=YEAR(EDATE(TODAY(),0-1)))</formula>
    </cfRule>
  </conditionalFormatting>
  <conditionalFormatting sqref="BQ16:BS20">
    <cfRule type="timePeriod" dxfId="511" priority="512" timePeriod="lastMonth">
      <formula>AND(MONTH(BQ16)=MONTH(EDATE(TODAY(),0-1)),YEAR(BQ16)=YEAR(EDATE(TODAY(),0-1)))</formula>
    </cfRule>
  </conditionalFormatting>
  <conditionalFormatting sqref="BQ21:BS21">
    <cfRule type="timePeriod" dxfId="510" priority="511" timePeriod="lastMonth">
      <formula>AND(MONTH(BQ21)=MONTH(EDATE(TODAY(),0-1)),YEAR(BQ21)=YEAR(EDATE(TODAY(),0-1)))</formula>
    </cfRule>
  </conditionalFormatting>
  <conditionalFormatting sqref="BQ18:BS18">
    <cfRule type="timePeriod" dxfId="509" priority="510" timePeriod="lastMonth">
      <formula>AND(MONTH(BQ18)=MONTH(EDATE(TODAY(),0-1)),YEAR(BQ18)=YEAR(EDATE(TODAY(),0-1)))</formula>
    </cfRule>
  </conditionalFormatting>
  <conditionalFormatting sqref="BQ17:BS17">
    <cfRule type="timePeriod" dxfId="508" priority="509" timePeriod="lastMonth">
      <formula>AND(MONTH(BQ17)=MONTH(EDATE(TODAY(),0-1)),YEAR(BQ17)=YEAR(EDATE(TODAY(),0-1)))</formula>
    </cfRule>
  </conditionalFormatting>
  <conditionalFormatting sqref="BQ21:BS22">
    <cfRule type="timePeriod" dxfId="507" priority="508" timePeriod="lastMonth">
      <formula>AND(MONTH(BQ21)=MONTH(EDATE(TODAY(),0-1)),YEAR(BQ21)=YEAR(EDATE(TODAY(),0-1)))</formula>
    </cfRule>
  </conditionalFormatting>
  <conditionalFormatting sqref="BQ21:BS21">
    <cfRule type="timePeriod" dxfId="506" priority="507" timePeriod="lastMonth">
      <formula>AND(MONTH(BQ21)=MONTH(EDATE(TODAY(),0-1)),YEAR(BQ21)=YEAR(EDATE(TODAY(),0-1)))</formula>
    </cfRule>
  </conditionalFormatting>
  <conditionalFormatting sqref="BQ22:BS22">
    <cfRule type="timePeriod" dxfId="505" priority="506" timePeriod="lastMonth">
      <formula>AND(MONTH(BQ22)=MONTH(EDATE(TODAY(),0-1)),YEAR(BQ22)=YEAR(EDATE(TODAY(),0-1)))</formula>
    </cfRule>
  </conditionalFormatting>
  <conditionalFormatting sqref="BQ19:BS19">
    <cfRule type="timePeriod" dxfId="504" priority="505" timePeriod="lastMonth">
      <formula>AND(MONTH(BQ19)=MONTH(EDATE(TODAY(),0-1)),YEAR(BQ19)=YEAR(EDATE(TODAY(),0-1)))</formula>
    </cfRule>
  </conditionalFormatting>
  <conditionalFormatting sqref="BQ21:BS21">
    <cfRule type="timePeriod" dxfId="503" priority="504" timePeriod="lastMonth">
      <formula>AND(MONTH(BQ21)=MONTH(EDATE(TODAY(),0-1)),YEAR(BQ21)=YEAR(EDATE(TODAY(),0-1)))</formula>
    </cfRule>
  </conditionalFormatting>
  <conditionalFormatting sqref="BQ18:BS18">
    <cfRule type="timePeriod" dxfId="502" priority="503" timePeriod="lastMonth">
      <formula>AND(MONTH(BQ18)=MONTH(EDATE(TODAY(),0-1)),YEAR(BQ18)=YEAR(EDATE(TODAY(),0-1)))</formula>
    </cfRule>
  </conditionalFormatting>
  <conditionalFormatting sqref="BQ19:BS19">
    <cfRule type="timePeriod" dxfId="501" priority="502" timePeriod="lastMonth">
      <formula>AND(MONTH(BQ19)=MONTH(EDATE(TODAY(),0-1)),YEAR(BQ19)=YEAR(EDATE(TODAY(),0-1)))</formula>
    </cfRule>
  </conditionalFormatting>
  <conditionalFormatting sqref="BQ16:BS16">
    <cfRule type="timePeriod" dxfId="500" priority="501" timePeriod="lastMonth">
      <formula>AND(MONTH(BQ16)=MONTH(EDATE(TODAY(),0-1)),YEAR(BQ16)=YEAR(EDATE(TODAY(),0-1)))</formula>
    </cfRule>
  </conditionalFormatting>
  <conditionalFormatting sqref="BQ23:BS23">
    <cfRule type="timePeriod" dxfId="499" priority="500" timePeriod="lastMonth">
      <formula>AND(MONTH(BQ23)=MONTH(EDATE(TODAY(),0-1)),YEAR(BQ23)=YEAR(EDATE(TODAY(),0-1)))</formula>
    </cfRule>
  </conditionalFormatting>
  <conditionalFormatting sqref="BQ23:BS23">
    <cfRule type="timePeriod" dxfId="498" priority="499" timePeriod="lastMonth">
      <formula>AND(MONTH(BQ23)=MONTH(EDATE(TODAY(),0-1)),YEAR(BQ23)=YEAR(EDATE(TODAY(),0-1)))</formula>
    </cfRule>
  </conditionalFormatting>
  <conditionalFormatting sqref="BQ23:BS25">
    <cfRule type="timePeriod" dxfId="497" priority="498" timePeriod="lastMonth">
      <formula>AND(MONTH(BQ23)=MONTH(EDATE(TODAY(),0-1)),YEAR(BQ23)=YEAR(EDATE(TODAY(),0-1)))</formula>
    </cfRule>
  </conditionalFormatting>
  <conditionalFormatting sqref="BQ24:BS24">
    <cfRule type="timePeriod" dxfId="496" priority="497" timePeriod="lastMonth">
      <formula>AND(MONTH(BQ24)=MONTH(EDATE(TODAY(),0-1)),YEAR(BQ24)=YEAR(EDATE(TODAY(),0-1)))</formula>
    </cfRule>
  </conditionalFormatting>
  <conditionalFormatting sqref="BQ23:BS25">
    <cfRule type="timePeriod" dxfId="495" priority="496" timePeriod="lastMonth">
      <formula>AND(MONTH(BQ23)=MONTH(EDATE(TODAY(),0-1)),YEAR(BQ23)=YEAR(EDATE(TODAY(),0-1)))</formula>
    </cfRule>
  </conditionalFormatting>
  <conditionalFormatting sqref="BQ23:BS23">
    <cfRule type="timePeriod" dxfId="494" priority="495" timePeriod="lastMonth">
      <formula>AND(MONTH(BQ23)=MONTH(EDATE(TODAY(),0-1)),YEAR(BQ23)=YEAR(EDATE(TODAY(),0-1)))</formula>
    </cfRule>
  </conditionalFormatting>
  <conditionalFormatting sqref="BQ23:BS23">
    <cfRule type="timePeriod" dxfId="493" priority="494" timePeriod="lastMonth">
      <formula>AND(MONTH(BQ23)=MONTH(EDATE(TODAY(),0-1)),YEAR(BQ23)=YEAR(EDATE(TODAY(),0-1)))</formula>
    </cfRule>
  </conditionalFormatting>
  <conditionalFormatting sqref="BQ24:BS24">
    <cfRule type="timePeriod" dxfId="492" priority="493" timePeriod="lastMonth">
      <formula>AND(MONTH(BQ24)=MONTH(EDATE(TODAY(),0-1)),YEAR(BQ24)=YEAR(EDATE(TODAY(),0-1)))</formula>
    </cfRule>
  </conditionalFormatting>
  <conditionalFormatting sqref="BQ24:BS25">
    <cfRule type="timePeriod" dxfId="491" priority="492" timePeriod="lastMonth">
      <formula>AND(MONTH(BQ24)=MONTH(EDATE(TODAY(),0-1)),YEAR(BQ24)=YEAR(EDATE(TODAY(),0-1)))</formula>
    </cfRule>
  </conditionalFormatting>
  <conditionalFormatting sqref="BQ24:BS24">
    <cfRule type="timePeriod" dxfId="490" priority="491" timePeriod="lastMonth">
      <formula>AND(MONTH(BQ24)=MONTH(EDATE(TODAY(),0-1)),YEAR(BQ24)=YEAR(EDATE(TODAY(),0-1)))</formula>
    </cfRule>
  </conditionalFormatting>
  <conditionalFormatting sqref="BQ25:BS25">
    <cfRule type="timePeriod" dxfId="489" priority="490" timePeriod="lastMonth">
      <formula>AND(MONTH(BQ25)=MONTH(EDATE(TODAY(),0-1)),YEAR(BQ25)=YEAR(EDATE(TODAY(),0-1)))</formula>
    </cfRule>
  </conditionalFormatting>
  <conditionalFormatting sqref="BQ24:BS24">
    <cfRule type="timePeriod" dxfId="488" priority="489" timePeriod="lastMonth">
      <formula>AND(MONTH(BQ24)=MONTH(EDATE(TODAY(),0-1)),YEAR(BQ24)=YEAR(EDATE(TODAY(),0-1)))</formula>
    </cfRule>
  </conditionalFormatting>
  <conditionalFormatting sqref="BQ26:BS29">
    <cfRule type="timePeriod" dxfId="487" priority="488" timePeriod="lastMonth">
      <formula>AND(MONTH(BQ26)=MONTH(EDATE(TODAY(),0-1)),YEAR(BQ26)=YEAR(EDATE(TODAY(),0-1)))</formula>
    </cfRule>
  </conditionalFormatting>
  <conditionalFormatting sqref="BQ26:BS28">
    <cfRule type="timePeriod" dxfId="486" priority="487" timePeriod="lastMonth">
      <formula>AND(MONTH(BQ26)=MONTH(EDATE(TODAY(),0-1)),YEAR(BQ26)=YEAR(EDATE(TODAY(),0-1)))</formula>
    </cfRule>
  </conditionalFormatting>
  <conditionalFormatting sqref="BQ29:BS29">
    <cfRule type="timePeriod" dxfId="485" priority="486" timePeriod="lastMonth">
      <formula>AND(MONTH(BQ29)=MONTH(EDATE(TODAY(),0-1)),YEAR(BQ29)=YEAR(EDATE(TODAY(),0-1)))</formula>
    </cfRule>
  </conditionalFormatting>
  <conditionalFormatting sqref="BQ26:BS26">
    <cfRule type="timePeriod" dxfId="484" priority="485" timePeriod="lastMonth">
      <formula>AND(MONTH(BQ26)=MONTH(EDATE(TODAY(),0-1)),YEAR(BQ26)=YEAR(EDATE(TODAY(),0-1)))</formula>
    </cfRule>
  </conditionalFormatting>
  <conditionalFormatting sqref="BQ26:BS26">
    <cfRule type="timePeriod" dxfId="483" priority="484" timePeriod="lastMonth">
      <formula>AND(MONTH(BQ26)=MONTH(EDATE(TODAY(),0-1)),YEAR(BQ26)=YEAR(EDATE(TODAY(),0-1)))</formula>
    </cfRule>
  </conditionalFormatting>
  <conditionalFormatting sqref="BQ27:BS27">
    <cfRule type="timePeriod" dxfId="482" priority="483" timePeriod="lastMonth">
      <formula>AND(MONTH(BQ27)=MONTH(EDATE(TODAY(),0-1)),YEAR(BQ27)=YEAR(EDATE(TODAY(),0-1)))</formula>
    </cfRule>
  </conditionalFormatting>
  <conditionalFormatting sqref="BQ26:BS29">
    <cfRule type="timePeriod" dxfId="481" priority="482" timePeriod="lastMonth">
      <formula>AND(MONTH(BQ26)=MONTH(EDATE(TODAY(),0-1)),YEAR(BQ26)=YEAR(EDATE(TODAY(),0-1)))</formula>
    </cfRule>
  </conditionalFormatting>
  <conditionalFormatting sqref="BQ29:BS29">
    <cfRule type="timePeriod" dxfId="480" priority="481" timePeriod="lastMonth">
      <formula>AND(MONTH(BQ29)=MONTH(EDATE(TODAY(),0-1)),YEAR(BQ29)=YEAR(EDATE(TODAY(),0-1)))</formula>
    </cfRule>
  </conditionalFormatting>
  <conditionalFormatting sqref="BQ26:BS26">
    <cfRule type="timePeriod" dxfId="479" priority="480" timePeriod="lastMonth">
      <formula>AND(MONTH(BQ26)=MONTH(EDATE(TODAY(),0-1)),YEAR(BQ26)=YEAR(EDATE(TODAY(),0-1)))</formula>
    </cfRule>
  </conditionalFormatting>
  <conditionalFormatting sqref="BQ28:BS29">
    <cfRule type="timePeriod" dxfId="478" priority="479" timePeriod="lastMonth">
      <formula>AND(MONTH(BQ28)=MONTH(EDATE(TODAY(),0-1)),YEAR(BQ28)=YEAR(EDATE(TODAY(),0-1)))</formula>
    </cfRule>
  </conditionalFormatting>
  <conditionalFormatting sqref="BQ26:BS29">
    <cfRule type="timePeriod" dxfId="477" priority="478" timePeriod="lastMonth">
      <formula>AND(MONTH(BQ26)=MONTH(EDATE(TODAY(),0-1)),YEAR(BQ26)=YEAR(EDATE(TODAY(),0-1)))</formula>
    </cfRule>
  </conditionalFormatting>
  <conditionalFormatting sqref="BQ28:BS28">
    <cfRule type="timePeriod" dxfId="476" priority="477" timePeriod="lastMonth">
      <formula>AND(MONTH(BQ28)=MONTH(EDATE(TODAY(),0-1)),YEAR(BQ28)=YEAR(EDATE(TODAY(),0-1)))</formula>
    </cfRule>
  </conditionalFormatting>
  <conditionalFormatting sqref="BQ27:BS27">
    <cfRule type="timePeriod" dxfId="475" priority="476" timePeriod="lastMonth">
      <formula>AND(MONTH(BQ27)=MONTH(EDATE(TODAY(),0-1)),YEAR(BQ27)=YEAR(EDATE(TODAY(),0-1)))</formula>
    </cfRule>
  </conditionalFormatting>
  <conditionalFormatting sqref="BQ29:BS29">
    <cfRule type="timePeriod" dxfId="474" priority="475" timePeriod="lastMonth">
      <formula>AND(MONTH(BQ29)=MONTH(EDATE(TODAY(),0-1)),YEAR(BQ29)=YEAR(EDATE(TODAY(),0-1)))</formula>
    </cfRule>
  </conditionalFormatting>
  <conditionalFormatting sqref="BQ28:BS28">
    <cfRule type="timePeriod" dxfId="473" priority="474" timePeriod="lastMonth">
      <formula>AND(MONTH(BQ28)=MONTH(EDATE(TODAY(),0-1)),YEAR(BQ28)=YEAR(EDATE(TODAY(),0-1)))</formula>
    </cfRule>
  </conditionalFormatting>
  <conditionalFormatting sqref="BQ29:BS29">
    <cfRule type="timePeriod" dxfId="472" priority="473" timePeriod="lastMonth">
      <formula>AND(MONTH(BQ29)=MONTH(EDATE(TODAY(),0-1)),YEAR(BQ29)=YEAR(EDATE(TODAY(),0-1)))</formula>
    </cfRule>
  </conditionalFormatting>
  <conditionalFormatting sqref="BQ26:BS26">
    <cfRule type="timePeriod" dxfId="471" priority="472" timePeriod="lastMonth">
      <formula>AND(MONTH(BQ26)=MONTH(EDATE(TODAY(),0-1)),YEAR(BQ26)=YEAR(EDATE(TODAY(),0-1)))</formula>
    </cfRule>
  </conditionalFormatting>
  <conditionalFormatting sqref="BQ23:BS27">
    <cfRule type="timePeriod" dxfId="470" priority="471" timePeriod="lastMonth">
      <formula>AND(MONTH(BQ23)=MONTH(EDATE(TODAY(),0-1)),YEAR(BQ23)=YEAR(EDATE(TODAY(),0-1)))</formula>
    </cfRule>
  </conditionalFormatting>
  <conditionalFormatting sqref="BQ23:BS25">
    <cfRule type="timePeriod" dxfId="469" priority="470" timePeriod="lastMonth">
      <formula>AND(MONTH(BQ23)=MONTH(EDATE(TODAY(),0-1)),YEAR(BQ23)=YEAR(EDATE(TODAY(),0-1)))</formula>
    </cfRule>
  </conditionalFormatting>
  <conditionalFormatting sqref="BQ26:BS26">
    <cfRule type="timePeriod" dxfId="468" priority="469" timePeriod="lastMonth">
      <formula>AND(MONTH(BQ26)=MONTH(EDATE(TODAY(),0-1)),YEAR(BQ26)=YEAR(EDATE(TODAY(),0-1)))</formula>
    </cfRule>
  </conditionalFormatting>
  <conditionalFormatting sqref="BQ23:BS23">
    <cfRule type="timePeriod" dxfId="467" priority="468" timePeriod="lastMonth">
      <formula>AND(MONTH(BQ23)=MONTH(EDATE(TODAY(),0-1)),YEAR(BQ23)=YEAR(EDATE(TODAY(),0-1)))</formula>
    </cfRule>
  </conditionalFormatting>
  <conditionalFormatting sqref="BQ23:BS23">
    <cfRule type="timePeriod" dxfId="466" priority="467" timePeriod="lastMonth">
      <formula>AND(MONTH(BQ23)=MONTH(EDATE(TODAY(),0-1)),YEAR(BQ23)=YEAR(EDATE(TODAY(),0-1)))</formula>
    </cfRule>
  </conditionalFormatting>
  <conditionalFormatting sqref="BQ24:BS24">
    <cfRule type="timePeriod" dxfId="465" priority="466" timePeriod="lastMonth">
      <formula>AND(MONTH(BQ24)=MONTH(EDATE(TODAY(),0-1)),YEAR(BQ24)=YEAR(EDATE(TODAY(),0-1)))</formula>
    </cfRule>
  </conditionalFormatting>
  <conditionalFormatting sqref="BQ23:BS27">
    <cfRule type="timePeriod" dxfId="464" priority="465" timePeriod="lastMonth">
      <formula>AND(MONTH(BQ23)=MONTH(EDATE(TODAY(),0-1)),YEAR(BQ23)=YEAR(EDATE(TODAY(),0-1)))</formula>
    </cfRule>
  </conditionalFormatting>
  <conditionalFormatting sqref="BQ23:BS29">
    <cfRule type="timePeriod" dxfId="463" priority="464" timePeriod="lastMonth">
      <formula>AND(MONTH(BQ23)=MONTH(EDATE(TODAY(),0-1)),YEAR(BQ23)=YEAR(EDATE(TODAY(),0-1)))</formula>
    </cfRule>
  </conditionalFormatting>
  <conditionalFormatting sqref="BQ26:BS29">
    <cfRule type="timePeriod" dxfId="462" priority="463" timePeriod="lastMonth">
      <formula>AND(MONTH(BQ26)=MONTH(EDATE(TODAY(),0-1)),YEAR(BQ26)=YEAR(EDATE(TODAY(),0-1)))</formula>
    </cfRule>
  </conditionalFormatting>
  <conditionalFormatting sqref="BQ23:BS29">
    <cfRule type="timePeriod" dxfId="461" priority="462" timePeriod="lastMonth">
      <formula>AND(MONTH(BQ23)=MONTH(EDATE(TODAY(),0-1)),YEAR(BQ23)=YEAR(EDATE(TODAY(),0-1)))</formula>
    </cfRule>
  </conditionalFormatting>
  <conditionalFormatting sqref="BQ28:BS28">
    <cfRule type="timePeriod" dxfId="460" priority="461" timePeriod="lastMonth">
      <formula>AND(MONTH(BQ28)=MONTH(EDATE(TODAY(),0-1)),YEAR(BQ28)=YEAR(EDATE(TODAY(),0-1)))</formula>
    </cfRule>
  </conditionalFormatting>
  <conditionalFormatting sqref="BQ23:BS23">
    <cfRule type="timePeriod" dxfId="459" priority="460" timePeriod="lastMonth">
      <formula>AND(MONTH(BQ23)=MONTH(EDATE(TODAY(),0-1)),YEAR(BQ23)=YEAR(EDATE(TODAY(),0-1)))</formula>
    </cfRule>
  </conditionalFormatting>
  <conditionalFormatting sqref="BQ25:BS29">
    <cfRule type="timePeriod" dxfId="458" priority="459" timePeriod="lastMonth">
      <formula>AND(MONTH(BQ25)=MONTH(EDATE(TODAY(),0-1)),YEAR(BQ25)=YEAR(EDATE(TODAY(),0-1)))</formula>
    </cfRule>
  </conditionalFormatting>
  <conditionalFormatting sqref="BQ27:BS27">
    <cfRule type="timePeriod" dxfId="457" priority="458" timePeriod="lastMonth">
      <formula>AND(MONTH(BQ27)=MONTH(EDATE(TODAY(),0-1)),YEAR(BQ27)=YEAR(EDATE(TODAY(),0-1)))</formula>
    </cfRule>
  </conditionalFormatting>
  <conditionalFormatting sqref="BQ23:BS27">
    <cfRule type="timePeriod" dxfId="456" priority="457" timePeriod="lastMonth">
      <formula>AND(MONTH(BQ23)=MONTH(EDATE(TODAY(),0-1)),YEAR(BQ23)=YEAR(EDATE(TODAY(),0-1)))</formula>
    </cfRule>
  </conditionalFormatting>
  <conditionalFormatting sqref="BQ28:BS28">
    <cfRule type="timePeriod" dxfId="455" priority="456" timePeriod="lastMonth">
      <formula>AND(MONTH(BQ28)=MONTH(EDATE(TODAY(),0-1)),YEAR(BQ28)=YEAR(EDATE(TODAY(),0-1)))</formula>
    </cfRule>
  </conditionalFormatting>
  <conditionalFormatting sqref="BQ25:BS25">
    <cfRule type="timePeriod" dxfId="454" priority="455" timePeriod="lastMonth">
      <formula>AND(MONTH(BQ25)=MONTH(EDATE(TODAY(),0-1)),YEAR(BQ25)=YEAR(EDATE(TODAY(),0-1)))</formula>
    </cfRule>
  </conditionalFormatting>
  <conditionalFormatting sqref="BQ24:BS24">
    <cfRule type="timePeriod" dxfId="453" priority="454" timePeriod="lastMonth">
      <formula>AND(MONTH(BQ24)=MONTH(EDATE(TODAY(),0-1)),YEAR(BQ24)=YEAR(EDATE(TODAY(),0-1)))</formula>
    </cfRule>
  </conditionalFormatting>
  <conditionalFormatting sqref="BQ28:BS29">
    <cfRule type="timePeriod" dxfId="452" priority="453" timePeriod="lastMonth">
      <formula>AND(MONTH(BQ28)=MONTH(EDATE(TODAY(),0-1)),YEAR(BQ28)=YEAR(EDATE(TODAY(),0-1)))</formula>
    </cfRule>
  </conditionalFormatting>
  <conditionalFormatting sqref="BQ28:BS28">
    <cfRule type="timePeriod" dxfId="451" priority="452" timePeriod="lastMonth">
      <formula>AND(MONTH(BQ28)=MONTH(EDATE(TODAY(),0-1)),YEAR(BQ28)=YEAR(EDATE(TODAY(),0-1)))</formula>
    </cfRule>
  </conditionalFormatting>
  <conditionalFormatting sqref="BQ29:BS29">
    <cfRule type="timePeriod" dxfId="450" priority="451" timePeriod="lastMonth">
      <formula>AND(MONTH(BQ29)=MONTH(EDATE(TODAY(),0-1)),YEAR(BQ29)=YEAR(EDATE(TODAY(),0-1)))</formula>
    </cfRule>
  </conditionalFormatting>
  <conditionalFormatting sqref="BQ26:BS26">
    <cfRule type="timePeriod" dxfId="449" priority="450" timePeriod="lastMonth">
      <formula>AND(MONTH(BQ26)=MONTH(EDATE(TODAY(),0-1)),YEAR(BQ26)=YEAR(EDATE(TODAY(),0-1)))</formula>
    </cfRule>
  </conditionalFormatting>
  <conditionalFormatting sqref="BQ28:BS28">
    <cfRule type="timePeriod" dxfId="448" priority="449" timePeriod="lastMonth">
      <formula>AND(MONTH(BQ28)=MONTH(EDATE(TODAY(),0-1)),YEAR(BQ28)=YEAR(EDATE(TODAY(),0-1)))</formula>
    </cfRule>
  </conditionalFormatting>
  <conditionalFormatting sqref="BQ25:BS25">
    <cfRule type="timePeriod" dxfId="447" priority="448" timePeriod="lastMonth">
      <formula>AND(MONTH(BQ25)=MONTH(EDATE(TODAY(),0-1)),YEAR(BQ25)=YEAR(EDATE(TODAY(),0-1)))</formula>
    </cfRule>
  </conditionalFormatting>
  <conditionalFormatting sqref="BQ26:BS26">
    <cfRule type="timePeriod" dxfId="446" priority="447" timePeriod="lastMonth">
      <formula>AND(MONTH(BQ26)=MONTH(EDATE(TODAY(),0-1)),YEAR(BQ26)=YEAR(EDATE(TODAY(),0-1)))</formula>
    </cfRule>
  </conditionalFormatting>
  <conditionalFormatting sqref="BQ23:BS23">
    <cfRule type="timePeriod" dxfId="445" priority="446" timePeriod="lastMonth">
      <formula>AND(MONTH(BQ23)=MONTH(EDATE(TODAY(),0-1)),YEAR(BQ23)=YEAR(EDATE(TODAY(),0-1)))</formula>
    </cfRule>
  </conditionalFormatting>
  <conditionalFormatting sqref="BQ30:BS33">
    <cfRule type="timePeriod" dxfId="444" priority="445" timePeriod="lastMonth">
      <formula>AND(MONTH(BQ30)=MONTH(EDATE(TODAY(),0-1)),YEAR(BQ30)=YEAR(EDATE(TODAY(),0-1)))</formula>
    </cfRule>
  </conditionalFormatting>
  <conditionalFormatting sqref="BQ30:BS33">
    <cfRule type="timePeriod" dxfId="443" priority="444" timePeriod="lastMonth">
      <formula>AND(MONTH(BQ30)=MONTH(EDATE(TODAY(),0-1)),YEAR(BQ30)=YEAR(EDATE(TODAY(),0-1)))</formula>
    </cfRule>
  </conditionalFormatting>
  <conditionalFormatting sqref="BQ30:BS30">
    <cfRule type="timePeriod" dxfId="442" priority="443" timePeriod="lastMonth">
      <formula>AND(MONTH(BQ30)=MONTH(EDATE(TODAY(),0-1)),YEAR(BQ30)=YEAR(EDATE(TODAY(),0-1)))</formula>
    </cfRule>
  </conditionalFormatting>
  <conditionalFormatting sqref="BQ30:BS30">
    <cfRule type="timePeriod" dxfId="441" priority="442" timePeriod="lastMonth">
      <formula>AND(MONTH(BQ30)=MONTH(EDATE(TODAY(),0-1)),YEAR(BQ30)=YEAR(EDATE(TODAY(),0-1)))</formula>
    </cfRule>
  </conditionalFormatting>
  <conditionalFormatting sqref="BQ30:BS32">
    <cfRule type="timePeriod" dxfId="440" priority="441" timePeriod="lastMonth">
      <formula>AND(MONTH(BQ30)=MONTH(EDATE(TODAY(),0-1)),YEAR(BQ30)=YEAR(EDATE(TODAY(),0-1)))</formula>
    </cfRule>
  </conditionalFormatting>
  <conditionalFormatting sqref="BQ31:BS31">
    <cfRule type="timePeriod" dxfId="439" priority="440" timePeriod="lastMonth">
      <formula>AND(MONTH(BQ31)=MONTH(EDATE(TODAY(),0-1)),YEAR(BQ31)=YEAR(EDATE(TODAY(),0-1)))</formula>
    </cfRule>
  </conditionalFormatting>
  <conditionalFormatting sqref="BQ30:BS32">
    <cfRule type="timePeriod" dxfId="438" priority="439" timePeriod="lastMonth">
      <formula>AND(MONTH(BQ30)=MONTH(EDATE(TODAY(),0-1)),YEAR(BQ30)=YEAR(EDATE(TODAY(),0-1)))</formula>
    </cfRule>
  </conditionalFormatting>
  <conditionalFormatting sqref="BQ30:BS30">
    <cfRule type="timePeriod" dxfId="437" priority="438" timePeriod="lastMonth">
      <formula>AND(MONTH(BQ30)=MONTH(EDATE(TODAY(),0-1)),YEAR(BQ30)=YEAR(EDATE(TODAY(),0-1)))</formula>
    </cfRule>
  </conditionalFormatting>
  <conditionalFormatting sqref="BQ30:BS30">
    <cfRule type="timePeriod" dxfId="436" priority="437" timePeriod="lastMonth">
      <formula>AND(MONTH(BQ30)=MONTH(EDATE(TODAY(),0-1)),YEAR(BQ30)=YEAR(EDATE(TODAY(),0-1)))</formula>
    </cfRule>
  </conditionalFormatting>
  <conditionalFormatting sqref="BQ31:BS31">
    <cfRule type="timePeriod" dxfId="435" priority="436" timePeriod="lastMonth">
      <formula>AND(MONTH(BQ31)=MONTH(EDATE(TODAY(),0-1)),YEAR(BQ31)=YEAR(EDATE(TODAY(),0-1)))</formula>
    </cfRule>
  </conditionalFormatting>
  <conditionalFormatting sqref="BQ31:BS32">
    <cfRule type="timePeriod" dxfId="434" priority="435" timePeriod="lastMonth">
      <formula>AND(MONTH(BQ31)=MONTH(EDATE(TODAY(),0-1)),YEAR(BQ31)=YEAR(EDATE(TODAY(),0-1)))</formula>
    </cfRule>
  </conditionalFormatting>
  <conditionalFormatting sqref="BQ31:BS31">
    <cfRule type="timePeriod" dxfId="433" priority="434" timePeriod="lastMonth">
      <formula>AND(MONTH(BQ31)=MONTH(EDATE(TODAY(),0-1)),YEAR(BQ31)=YEAR(EDATE(TODAY(),0-1)))</formula>
    </cfRule>
  </conditionalFormatting>
  <conditionalFormatting sqref="BQ32:BS32">
    <cfRule type="timePeriod" dxfId="432" priority="433" timePeriod="lastMonth">
      <formula>AND(MONTH(BQ32)=MONTH(EDATE(TODAY(),0-1)),YEAR(BQ32)=YEAR(EDATE(TODAY(),0-1)))</formula>
    </cfRule>
  </conditionalFormatting>
  <conditionalFormatting sqref="BQ31:BS31">
    <cfRule type="timePeriod" dxfId="431" priority="432" timePeriod="lastMonth">
      <formula>AND(MONTH(BQ31)=MONTH(EDATE(TODAY(),0-1)),YEAR(BQ31)=YEAR(EDATE(TODAY(),0-1)))</formula>
    </cfRule>
  </conditionalFormatting>
  <conditionalFormatting sqref="BQ33:BS33">
    <cfRule type="timePeriod" dxfId="430" priority="431" timePeriod="lastMonth">
      <formula>AND(MONTH(BQ33)=MONTH(EDATE(TODAY(),0-1)),YEAR(BQ33)=YEAR(EDATE(TODAY(),0-1)))</formula>
    </cfRule>
  </conditionalFormatting>
  <conditionalFormatting sqref="BQ33:BS33">
    <cfRule type="timePeriod" dxfId="429" priority="430" timePeriod="lastMonth">
      <formula>AND(MONTH(BQ33)=MONTH(EDATE(TODAY(),0-1)),YEAR(BQ33)=YEAR(EDATE(TODAY(),0-1)))</formula>
    </cfRule>
  </conditionalFormatting>
  <conditionalFormatting sqref="BQ33:BS33">
    <cfRule type="timePeriod" dxfId="428" priority="429" timePeriod="lastMonth">
      <formula>AND(MONTH(BQ33)=MONTH(EDATE(TODAY(),0-1)),YEAR(BQ33)=YEAR(EDATE(TODAY(),0-1)))</formula>
    </cfRule>
  </conditionalFormatting>
  <conditionalFormatting sqref="BQ33:BS33">
    <cfRule type="timePeriod" dxfId="427" priority="428" timePeriod="lastMonth">
      <formula>AND(MONTH(BQ33)=MONTH(EDATE(TODAY(),0-1)),YEAR(BQ33)=YEAR(EDATE(TODAY(),0-1)))</formula>
    </cfRule>
  </conditionalFormatting>
  <conditionalFormatting sqref="BQ33:BS33">
    <cfRule type="timePeriod" dxfId="426" priority="427" timePeriod="lastMonth">
      <formula>AND(MONTH(BQ33)=MONTH(EDATE(TODAY(),0-1)),YEAR(BQ33)=YEAR(EDATE(TODAY(),0-1)))</formula>
    </cfRule>
  </conditionalFormatting>
  <conditionalFormatting sqref="BQ33:BS33">
    <cfRule type="timePeriod" dxfId="425" priority="426" timePeriod="lastMonth">
      <formula>AND(MONTH(BQ33)=MONTH(EDATE(TODAY(),0-1)),YEAR(BQ33)=YEAR(EDATE(TODAY(),0-1)))</formula>
    </cfRule>
  </conditionalFormatting>
  <conditionalFormatting sqref="BQ33:BS33">
    <cfRule type="timePeriod" dxfId="424" priority="425" timePeriod="lastMonth">
      <formula>AND(MONTH(BQ33)=MONTH(EDATE(TODAY(),0-1)),YEAR(BQ33)=YEAR(EDATE(TODAY(),0-1)))</formula>
    </cfRule>
  </conditionalFormatting>
  <conditionalFormatting sqref="BQ33:BS33">
    <cfRule type="timePeriod" dxfId="423" priority="424" timePeriod="lastMonth">
      <formula>AND(MONTH(BQ33)=MONTH(EDATE(TODAY(),0-1)),YEAR(BQ33)=YEAR(EDATE(TODAY(),0-1)))</formula>
    </cfRule>
  </conditionalFormatting>
  <conditionalFormatting sqref="BQ30:BS33">
    <cfRule type="timePeriod" dxfId="422" priority="423" timePeriod="lastMonth">
      <formula>AND(MONTH(BQ30)=MONTH(EDATE(TODAY(),0-1)),YEAR(BQ30)=YEAR(EDATE(TODAY(),0-1)))</formula>
    </cfRule>
  </conditionalFormatting>
  <conditionalFormatting sqref="BQ30:BS32">
    <cfRule type="timePeriod" dxfId="421" priority="422" timePeriod="lastMonth">
      <formula>AND(MONTH(BQ30)=MONTH(EDATE(TODAY(),0-1)),YEAR(BQ30)=YEAR(EDATE(TODAY(),0-1)))</formula>
    </cfRule>
  </conditionalFormatting>
  <conditionalFormatting sqref="BQ33:BS33">
    <cfRule type="timePeriod" dxfId="420" priority="421" timePeriod="lastMonth">
      <formula>AND(MONTH(BQ33)=MONTH(EDATE(TODAY(),0-1)),YEAR(BQ33)=YEAR(EDATE(TODAY(),0-1)))</formula>
    </cfRule>
  </conditionalFormatting>
  <conditionalFormatting sqref="BQ30:BS30">
    <cfRule type="timePeriod" dxfId="419" priority="420" timePeriod="lastMonth">
      <formula>AND(MONTH(BQ30)=MONTH(EDATE(TODAY(),0-1)),YEAR(BQ30)=YEAR(EDATE(TODAY(),0-1)))</formula>
    </cfRule>
  </conditionalFormatting>
  <conditionalFormatting sqref="BQ30:BS30">
    <cfRule type="timePeriod" dxfId="418" priority="419" timePeriod="lastMonth">
      <formula>AND(MONTH(BQ30)=MONTH(EDATE(TODAY(),0-1)),YEAR(BQ30)=YEAR(EDATE(TODAY(),0-1)))</formula>
    </cfRule>
  </conditionalFormatting>
  <conditionalFormatting sqref="BQ31:BS31">
    <cfRule type="timePeriod" dxfId="417" priority="418" timePeriod="lastMonth">
      <formula>AND(MONTH(BQ31)=MONTH(EDATE(TODAY(),0-1)),YEAR(BQ31)=YEAR(EDATE(TODAY(),0-1)))</formula>
    </cfRule>
  </conditionalFormatting>
  <conditionalFormatting sqref="BQ30:BS33">
    <cfRule type="timePeriod" dxfId="416" priority="417" timePeriod="lastMonth">
      <formula>AND(MONTH(BQ30)=MONTH(EDATE(TODAY(),0-1)),YEAR(BQ30)=YEAR(EDATE(TODAY(),0-1)))</formula>
    </cfRule>
  </conditionalFormatting>
  <conditionalFormatting sqref="BQ30:BS33">
    <cfRule type="timePeriod" dxfId="415" priority="416" timePeriod="lastMonth">
      <formula>AND(MONTH(BQ30)=MONTH(EDATE(TODAY(),0-1)),YEAR(BQ30)=YEAR(EDATE(TODAY(),0-1)))</formula>
    </cfRule>
  </conditionalFormatting>
  <conditionalFormatting sqref="BQ33:BS33">
    <cfRule type="timePeriod" dxfId="414" priority="415" timePeriod="lastMonth">
      <formula>AND(MONTH(BQ33)=MONTH(EDATE(TODAY(),0-1)),YEAR(BQ33)=YEAR(EDATE(TODAY(),0-1)))</formula>
    </cfRule>
  </conditionalFormatting>
  <conditionalFormatting sqref="BQ30:BS33">
    <cfRule type="timePeriod" dxfId="413" priority="414" timePeriod="lastMonth">
      <formula>AND(MONTH(BQ30)=MONTH(EDATE(TODAY(),0-1)),YEAR(BQ30)=YEAR(EDATE(TODAY(),0-1)))</formula>
    </cfRule>
  </conditionalFormatting>
  <conditionalFormatting sqref="BQ30:BS30">
    <cfRule type="timePeriod" dxfId="412" priority="413" timePeriod="lastMonth">
      <formula>AND(MONTH(BQ30)=MONTH(EDATE(TODAY(),0-1)),YEAR(BQ30)=YEAR(EDATE(TODAY(),0-1)))</formula>
    </cfRule>
  </conditionalFormatting>
  <conditionalFormatting sqref="BQ32:BS33">
    <cfRule type="timePeriod" dxfId="411" priority="412" timePeriod="lastMonth">
      <formula>AND(MONTH(BQ32)=MONTH(EDATE(TODAY(),0-1)),YEAR(BQ32)=YEAR(EDATE(TODAY(),0-1)))</formula>
    </cfRule>
  </conditionalFormatting>
  <conditionalFormatting sqref="BQ30:BS33">
    <cfRule type="timePeriod" dxfId="410" priority="411" timePeriod="lastMonth">
      <formula>AND(MONTH(BQ30)=MONTH(EDATE(TODAY(),0-1)),YEAR(BQ30)=YEAR(EDATE(TODAY(),0-1)))</formula>
    </cfRule>
  </conditionalFormatting>
  <conditionalFormatting sqref="BQ32:BS32">
    <cfRule type="timePeriod" dxfId="409" priority="410" timePeriod="lastMonth">
      <formula>AND(MONTH(BQ32)=MONTH(EDATE(TODAY(),0-1)),YEAR(BQ32)=YEAR(EDATE(TODAY(),0-1)))</formula>
    </cfRule>
  </conditionalFormatting>
  <conditionalFormatting sqref="BQ31:BS31">
    <cfRule type="timePeriod" dxfId="408" priority="409" timePeriod="lastMonth">
      <formula>AND(MONTH(BQ31)=MONTH(EDATE(TODAY(),0-1)),YEAR(BQ31)=YEAR(EDATE(TODAY(),0-1)))</formula>
    </cfRule>
  </conditionalFormatting>
  <conditionalFormatting sqref="BQ33:BS33">
    <cfRule type="timePeriod" dxfId="407" priority="408" timePeriod="lastMonth">
      <formula>AND(MONTH(BQ33)=MONTH(EDATE(TODAY(),0-1)),YEAR(BQ33)=YEAR(EDATE(TODAY(),0-1)))</formula>
    </cfRule>
  </conditionalFormatting>
  <conditionalFormatting sqref="BQ32:BS32">
    <cfRule type="timePeriod" dxfId="406" priority="407" timePeriod="lastMonth">
      <formula>AND(MONTH(BQ32)=MONTH(EDATE(TODAY(),0-1)),YEAR(BQ32)=YEAR(EDATE(TODAY(),0-1)))</formula>
    </cfRule>
  </conditionalFormatting>
  <conditionalFormatting sqref="BQ33:BS33">
    <cfRule type="timePeriod" dxfId="405" priority="406" timePeriod="lastMonth">
      <formula>AND(MONTH(BQ33)=MONTH(EDATE(TODAY(),0-1)),YEAR(BQ33)=YEAR(EDATE(TODAY(),0-1)))</formula>
    </cfRule>
  </conditionalFormatting>
  <conditionalFormatting sqref="BQ30:BS30">
    <cfRule type="timePeriod" dxfId="404" priority="405" timePeriod="lastMonth">
      <formula>AND(MONTH(BQ30)=MONTH(EDATE(TODAY(),0-1)),YEAR(BQ30)=YEAR(EDATE(TODAY(),0-1)))</formula>
    </cfRule>
  </conditionalFormatting>
  <conditionalFormatting sqref="BW4:BY9">
    <cfRule type="timePeriod" dxfId="403" priority="404" timePeriod="lastMonth">
      <formula>AND(MONTH(BW4)=MONTH(EDATE(TODAY(),0-1)),YEAR(BW4)=YEAR(EDATE(TODAY(),0-1)))</formula>
    </cfRule>
  </conditionalFormatting>
  <conditionalFormatting sqref="BW4:BY7">
    <cfRule type="timePeriod" dxfId="402" priority="403" timePeriod="lastMonth">
      <formula>AND(MONTH(BW4)=MONTH(EDATE(TODAY(),0-1)),YEAR(BW4)=YEAR(EDATE(TODAY(),0-1)))</formula>
    </cfRule>
  </conditionalFormatting>
  <conditionalFormatting sqref="BW8:BY8">
    <cfRule type="timePeriod" dxfId="401" priority="402" timePeriod="lastMonth">
      <formula>AND(MONTH(BW8)=MONTH(EDATE(TODAY(),0-1)),YEAR(BW8)=YEAR(EDATE(TODAY(),0-1)))</formula>
    </cfRule>
  </conditionalFormatting>
  <conditionalFormatting sqref="BW5:BY5">
    <cfRule type="timePeriod" dxfId="400" priority="401" timePeriod="lastMonth">
      <formula>AND(MONTH(BW5)=MONTH(EDATE(TODAY(),0-1)),YEAR(BW5)=YEAR(EDATE(TODAY(),0-1)))</formula>
    </cfRule>
  </conditionalFormatting>
  <conditionalFormatting sqref="BW4:BY5">
    <cfRule type="timePeriod" dxfId="399" priority="400" timePeriod="lastMonth">
      <formula>AND(MONTH(BW4)=MONTH(EDATE(TODAY(),0-1)),YEAR(BW4)=YEAR(EDATE(TODAY(),0-1)))</formula>
    </cfRule>
  </conditionalFormatting>
  <conditionalFormatting sqref="BW6:BY6">
    <cfRule type="timePeriod" dxfId="398" priority="399" timePeriod="lastMonth">
      <formula>AND(MONTH(BW6)=MONTH(EDATE(TODAY(),0-1)),YEAR(BW6)=YEAR(EDATE(TODAY(),0-1)))</formula>
    </cfRule>
  </conditionalFormatting>
  <conditionalFormatting sqref="BW4:BY9">
    <cfRule type="timePeriod" dxfId="397" priority="398" timePeriod="lastMonth">
      <formula>AND(MONTH(BW4)=MONTH(EDATE(TODAY(),0-1)),YEAR(BW4)=YEAR(EDATE(TODAY(),0-1)))</formula>
    </cfRule>
  </conditionalFormatting>
  <conditionalFormatting sqref="BW4:BY16">
    <cfRule type="timePeriod" dxfId="396" priority="397" timePeriod="lastMonth">
      <formula>AND(MONTH(BW4)=MONTH(EDATE(TODAY(),0-1)),YEAR(BW4)=YEAR(EDATE(TODAY(),0-1)))</formula>
    </cfRule>
  </conditionalFormatting>
  <conditionalFormatting sqref="BW8:BY14">
    <cfRule type="timePeriod" dxfId="395" priority="396" timePeriod="lastMonth">
      <formula>AND(MONTH(BW8)=MONTH(EDATE(TODAY(),0-1)),YEAR(BW8)=YEAR(EDATE(TODAY(),0-1)))</formula>
    </cfRule>
  </conditionalFormatting>
  <conditionalFormatting sqref="BW15:BY15">
    <cfRule type="timePeriod" dxfId="394" priority="395" timePeriod="lastMonth">
      <formula>AND(MONTH(BW15)=MONTH(EDATE(TODAY(),0-1)),YEAR(BW15)=YEAR(EDATE(TODAY(),0-1)))</formula>
    </cfRule>
  </conditionalFormatting>
  <conditionalFormatting sqref="BW12:BY12">
    <cfRule type="timePeriod" dxfId="393" priority="394" timePeriod="lastMonth">
      <formula>AND(MONTH(BW12)=MONTH(EDATE(TODAY(),0-1)),YEAR(BW12)=YEAR(EDATE(TODAY(),0-1)))</formula>
    </cfRule>
  </conditionalFormatting>
  <conditionalFormatting sqref="BW6:BY12">
    <cfRule type="timePeriod" dxfId="392" priority="393" timePeriod="lastMonth">
      <formula>AND(MONTH(BW6)=MONTH(EDATE(TODAY(),0-1)),YEAR(BW6)=YEAR(EDATE(TODAY(),0-1)))</formula>
    </cfRule>
  </conditionalFormatting>
  <conditionalFormatting sqref="BW13:BY13">
    <cfRule type="timePeriod" dxfId="391" priority="392" timePeriod="lastMonth">
      <formula>AND(MONTH(BW13)=MONTH(EDATE(TODAY(),0-1)),YEAR(BW13)=YEAR(EDATE(TODAY(),0-1)))</formula>
    </cfRule>
  </conditionalFormatting>
  <conditionalFormatting sqref="BW4:BY16">
    <cfRule type="timePeriod" dxfId="390" priority="391" timePeriod="lastMonth">
      <formula>AND(MONTH(BW4)=MONTH(EDATE(TODAY(),0-1)),YEAR(BW4)=YEAR(EDATE(TODAY(),0-1)))</formula>
    </cfRule>
  </conditionalFormatting>
  <conditionalFormatting sqref="BW10:BY10">
    <cfRule type="timePeriod" dxfId="389" priority="390" timePeriod="lastMonth">
      <formula>AND(MONTH(BW10)=MONTH(EDATE(TODAY(),0-1)),YEAR(BW10)=YEAR(EDATE(TODAY(),0-1)))</formula>
    </cfRule>
  </conditionalFormatting>
  <conditionalFormatting sqref="BW4:BY34">
    <cfRule type="timePeriod" dxfId="388" priority="389" timePeriod="lastMonth">
      <formula>AND(MONTH(BW4)=MONTH(EDATE(TODAY(),0-1)),YEAR(BW4)=YEAR(EDATE(TODAY(),0-1)))</formula>
    </cfRule>
  </conditionalFormatting>
  <conditionalFormatting sqref="BW13:BY18">
    <cfRule type="timePeriod" dxfId="387" priority="388" timePeriod="lastMonth">
      <formula>AND(MONTH(BW13)=MONTH(EDATE(TODAY(),0-1)),YEAR(BW13)=YEAR(EDATE(TODAY(),0-1)))</formula>
    </cfRule>
  </conditionalFormatting>
  <conditionalFormatting sqref="BW4:BY34">
    <cfRule type="timePeriod" dxfId="386" priority="387" timePeriod="lastMonth">
      <formula>AND(MONTH(BW4)=MONTH(EDATE(TODAY(),0-1)),YEAR(BW4)=YEAR(EDATE(TODAY(),0-1)))</formula>
    </cfRule>
  </conditionalFormatting>
  <conditionalFormatting sqref="BW17:BY17">
    <cfRule type="timePeriod" dxfId="385" priority="386" timePeriod="lastMonth">
      <formula>AND(MONTH(BW17)=MONTH(EDATE(TODAY(),0-1)),YEAR(BW17)=YEAR(EDATE(TODAY(),0-1)))</formula>
    </cfRule>
  </conditionalFormatting>
  <conditionalFormatting sqref="BW4:BY4">
    <cfRule type="timePeriod" dxfId="384" priority="385" timePeriod="lastMonth">
      <formula>AND(MONTH(BW4)=MONTH(EDATE(TODAY(),0-1)),YEAR(BW4)=YEAR(EDATE(TODAY(),0-1)))</formula>
    </cfRule>
  </conditionalFormatting>
  <conditionalFormatting sqref="BW5:BY5">
    <cfRule type="timePeriod" dxfId="383" priority="384" timePeriod="lastMonth">
      <formula>AND(MONTH(BW5)=MONTH(EDATE(TODAY(),0-1)),YEAR(BW5)=YEAR(EDATE(TODAY(),0-1)))</formula>
    </cfRule>
  </conditionalFormatting>
  <conditionalFormatting sqref="BW5:BY11">
    <cfRule type="timePeriod" dxfId="382" priority="383" timePeriod="lastMonth">
      <formula>AND(MONTH(BW5)=MONTH(EDATE(TODAY(),0-1)),YEAR(BW5)=YEAR(EDATE(TODAY(),0-1)))</formula>
    </cfRule>
  </conditionalFormatting>
  <conditionalFormatting sqref="BW12:BY12">
    <cfRule type="timePeriod" dxfId="381" priority="382" timePeriod="lastMonth">
      <formula>AND(MONTH(BW12)=MONTH(EDATE(TODAY(),0-1)),YEAR(BW12)=YEAR(EDATE(TODAY(),0-1)))</formula>
    </cfRule>
  </conditionalFormatting>
  <conditionalFormatting sqref="BW9:BY9">
    <cfRule type="timePeriod" dxfId="380" priority="381" timePeriod="lastMonth">
      <formula>AND(MONTH(BW9)=MONTH(EDATE(TODAY(),0-1)),YEAR(BW9)=YEAR(EDATE(TODAY(),0-1)))</formula>
    </cfRule>
  </conditionalFormatting>
  <conditionalFormatting sqref="BW4:BY9">
    <cfRule type="timePeriod" dxfId="379" priority="380" timePeriod="lastMonth">
      <formula>AND(MONTH(BW4)=MONTH(EDATE(TODAY(),0-1)),YEAR(BW4)=YEAR(EDATE(TODAY(),0-1)))</formula>
    </cfRule>
  </conditionalFormatting>
  <conditionalFormatting sqref="BW10:BY10">
    <cfRule type="timePeriod" dxfId="378" priority="379" timePeriod="lastMonth">
      <formula>AND(MONTH(BW10)=MONTH(EDATE(TODAY(),0-1)),YEAR(BW10)=YEAR(EDATE(TODAY(),0-1)))</formula>
    </cfRule>
  </conditionalFormatting>
  <conditionalFormatting sqref="BW7:BY7">
    <cfRule type="timePeriod" dxfId="377" priority="378" timePeriod="lastMonth">
      <formula>AND(MONTH(BW7)=MONTH(EDATE(TODAY(),0-1)),YEAR(BW7)=YEAR(EDATE(TODAY(),0-1)))</formula>
    </cfRule>
  </conditionalFormatting>
  <conditionalFormatting sqref="BW12:BY18">
    <cfRule type="timePeriod" dxfId="376" priority="377" timePeriod="lastMonth">
      <formula>AND(MONTH(BW12)=MONTH(EDATE(TODAY(),0-1)),YEAR(BW12)=YEAR(EDATE(TODAY(),0-1)))</formula>
    </cfRule>
  </conditionalFormatting>
  <conditionalFormatting sqref="BW16:BY16">
    <cfRule type="timePeriod" dxfId="375" priority="376" timePeriod="lastMonth">
      <formula>AND(MONTH(BW16)=MONTH(EDATE(TODAY(),0-1)),YEAR(BW16)=YEAR(EDATE(TODAY(),0-1)))</formula>
    </cfRule>
  </conditionalFormatting>
  <conditionalFormatting sqref="BW10:BY16">
    <cfRule type="timePeriod" dxfId="374" priority="375" timePeriod="lastMonth">
      <formula>AND(MONTH(BW10)=MONTH(EDATE(TODAY(),0-1)),YEAR(BW10)=YEAR(EDATE(TODAY(),0-1)))</formula>
    </cfRule>
  </conditionalFormatting>
  <conditionalFormatting sqref="BW17:BY17">
    <cfRule type="timePeriod" dxfId="373" priority="374" timePeriod="lastMonth">
      <formula>AND(MONTH(BW17)=MONTH(EDATE(TODAY(),0-1)),YEAR(BW17)=YEAR(EDATE(TODAY(),0-1)))</formula>
    </cfRule>
  </conditionalFormatting>
  <conditionalFormatting sqref="BW14:BY14">
    <cfRule type="timePeriod" dxfId="372" priority="373" timePeriod="lastMonth">
      <formula>AND(MONTH(BW14)=MONTH(EDATE(TODAY(),0-1)),YEAR(BW14)=YEAR(EDATE(TODAY(),0-1)))</formula>
    </cfRule>
  </conditionalFormatting>
  <conditionalFormatting sqref="BW6:BY6">
    <cfRule type="timePeriod" dxfId="371" priority="372" timePeriod="lastMonth">
      <formula>AND(MONTH(BW6)=MONTH(EDATE(TODAY(),0-1)),YEAR(BW6)=YEAR(EDATE(TODAY(),0-1)))</formula>
    </cfRule>
  </conditionalFormatting>
  <conditionalFormatting sqref="BW4:BY4">
    <cfRule type="timePeriod" dxfId="370" priority="371" timePeriod="lastMonth">
      <formula>AND(MONTH(BW4)=MONTH(EDATE(TODAY(),0-1)),YEAR(BW4)=YEAR(EDATE(TODAY(),0-1)))</formula>
    </cfRule>
  </conditionalFormatting>
  <conditionalFormatting sqref="BW13:BY13">
    <cfRule type="timePeriod" dxfId="369" priority="370" timePeriod="lastMonth">
      <formula>AND(MONTH(BW13)=MONTH(EDATE(TODAY(),0-1)),YEAR(BW13)=YEAR(EDATE(TODAY(),0-1)))</formula>
    </cfRule>
  </conditionalFormatting>
  <conditionalFormatting sqref="BW10:BY10">
    <cfRule type="timePeriod" dxfId="368" priority="369" timePeriod="lastMonth">
      <formula>AND(MONTH(BW10)=MONTH(EDATE(TODAY(),0-1)),YEAR(BW10)=YEAR(EDATE(TODAY(),0-1)))</formula>
    </cfRule>
  </conditionalFormatting>
  <conditionalFormatting sqref="BW11:BY11">
    <cfRule type="timePeriod" dxfId="367" priority="368" timePeriod="lastMonth">
      <formula>AND(MONTH(BW11)=MONTH(EDATE(TODAY(),0-1)),YEAR(BW11)=YEAR(EDATE(TODAY(),0-1)))</formula>
    </cfRule>
  </conditionalFormatting>
  <conditionalFormatting sqref="BW8:BY8">
    <cfRule type="timePeriod" dxfId="366" priority="367" timePeriod="lastMonth">
      <formula>AND(MONTH(BW8)=MONTH(EDATE(TODAY(),0-1)),YEAR(BW8)=YEAR(EDATE(TODAY(),0-1)))</formula>
    </cfRule>
  </conditionalFormatting>
  <conditionalFormatting sqref="BW17:BY18">
    <cfRule type="timePeriod" dxfId="365" priority="366" timePeriod="lastMonth">
      <formula>AND(MONTH(BW17)=MONTH(EDATE(TODAY(),0-1)),YEAR(BW17)=YEAR(EDATE(TODAY(),0-1)))</formula>
    </cfRule>
  </conditionalFormatting>
  <conditionalFormatting sqref="BW17:BY17">
    <cfRule type="timePeriod" dxfId="364" priority="365" timePeriod="lastMonth">
      <formula>AND(MONTH(BW17)=MONTH(EDATE(TODAY(),0-1)),YEAR(BW17)=YEAR(EDATE(TODAY(),0-1)))</formula>
    </cfRule>
  </conditionalFormatting>
  <conditionalFormatting sqref="BW18:BY18">
    <cfRule type="timePeriod" dxfId="363" priority="364" timePeriod="lastMonth">
      <formula>AND(MONTH(BW18)=MONTH(EDATE(TODAY(),0-1)),YEAR(BW18)=YEAR(EDATE(TODAY(),0-1)))</formula>
    </cfRule>
  </conditionalFormatting>
  <conditionalFormatting sqref="BW15:BY15">
    <cfRule type="timePeriod" dxfId="362" priority="363" timePeriod="lastMonth">
      <formula>AND(MONTH(BW15)=MONTH(EDATE(TODAY(),0-1)),YEAR(BW15)=YEAR(EDATE(TODAY(),0-1)))</formula>
    </cfRule>
  </conditionalFormatting>
  <conditionalFormatting sqref="BW10:BY10">
    <cfRule type="timePeriod" dxfId="361" priority="362" timePeriod="lastMonth">
      <formula>AND(MONTH(BW10)=MONTH(EDATE(TODAY(),0-1)),YEAR(BW10)=YEAR(EDATE(TODAY(),0-1)))</formula>
    </cfRule>
  </conditionalFormatting>
  <conditionalFormatting sqref="BW7:BY7">
    <cfRule type="timePeriod" dxfId="360" priority="361" timePeriod="lastMonth">
      <formula>AND(MONTH(BW7)=MONTH(EDATE(TODAY(),0-1)),YEAR(BW7)=YEAR(EDATE(TODAY(),0-1)))</formula>
    </cfRule>
  </conditionalFormatting>
  <conditionalFormatting sqref="BW8:BY8">
    <cfRule type="timePeriod" dxfId="359" priority="360" timePeriod="lastMonth">
      <formula>AND(MONTH(BW8)=MONTH(EDATE(TODAY(),0-1)),YEAR(BW8)=YEAR(EDATE(TODAY(),0-1)))</formula>
    </cfRule>
  </conditionalFormatting>
  <conditionalFormatting sqref="BW5:BY5">
    <cfRule type="timePeriod" dxfId="358" priority="359" timePeriod="lastMonth">
      <formula>AND(MONTH(BW5)=MONTH(EDATE(TODAY(),0-1)),YEAR(BW5)=YEAR(EDATE(TODAY(),0-1)))</formula>
    </cfRule>
  </conditionalFormatting>
  <conditionalFormatting sqref="BW17:BY17">
    <cfRule type="timePeriod" dxfId="357" priority="358" timePeriod="lastMonth">
      <formula>AND(MONTH(BW17)=MONTH(EDATE(TODAY(),0-1)),YEAR(BW17)=YEAR(EDATE(TODAY(),0-1)))</formula>
    </cfRule>
  </conditionalFormatting>
  <conditionalFormatting sqref="BW14:BY14">
    <cfRule type="timePeriod" dxfId="356" priority="357" timePeriod="lastMonth">
      <formula>AND(MONTH(BW14)=MONTH(EDATE(TODAY(),0-1)),YEAR(BW14)=YEAR(EDATE(TODAY(),0-1)))</formula>
    </cfRule>
  </conditionalFormatting>
  <conditionalFormatting sqref="BW15:BY15">
    <cfRule type="timePeriod" dxfId="355" priority="356" timePeriod="lastMonth">
      <formula>AND(MONTH(BW15)=MONTH(EDATE(TODAY(),0-1)),YEAR(BW15)=YEAR(EDATE(TODAY(),0-1)))</formula>
    </cfRule>
  </conditionalFormatting>
  <conditionalFormatting sqref="BW12:BY12">
    <cfRule type="timePeriod" dxfId="354" priority="355" timePeriod="lastMonth">
      <formula>AND(MONTH(BW12)=MONTH(EDATE(TODAY(),0-1)),YEAR(BW12)=YEAR(EDATE(TODAY(),0-1)))</formula>
    </cfRule>
  </conditionalFormatting>
  <conditionalFormatting sqref="BW17:BY22">
    <cfRule type="timePeriod" dxfId="353" priority="354" timePeriod="lastMonth">
      <formula>AND(MONTH(BW17)=MONTH(EDATE(TODAY(),0-1)),YEAR(BW17)=YEAR(EDATE(TODAY(),0-1)))</formula>
    </cfRule>
  </conditionalFormatting>
  <conditionalFormatting sqref="BW17:BY21">
    <cfRule type="timePeriod" dxfId="352" priority="353" timePeriod="lastMonth">
      <formula>AND(MONTH(BW17)=MONTH(EDATE(TODAY(),0-1)),YEAR(BW17)=YEAR(EDATE(TODAY(),0-1)))</formula>
    </cfRule>
  </conditionalFormatting>
  <conditionalFormatting sqref="BW22:BY22">
    <cfRule type="timePeriod" dxfId="351" priority="352" timePeriod="lastMonth">
      <formula>AND(MONTH(BW22)=MONTH(EDATE(TODAY(),0-1)),YEAR(BW22)=YEAR(EDATE(TODAY(),0-1)))</formula>
    </cfRule>
  </conditionalFormatting>
  <conditionalFormatting sqref="BW19:BY19">
    <cfRule type="timePeriod" dxfId="350" priority="351" timePeriod="lastMonth">
      <formula>AND(MONTH(BW19)=MONTH(EDATE(TODAY(),0-1)),YEAR(BW19)=YEAR(EDATE(TODAY(),0-1)))</formula>
    </cfRule>
  </conditionalFormatting>
  <conditionalFormatting sqref="BW19:BY19">
    <cfRule type="timePeriod" dxfId="349" priority="350" timePeriod="lastMonth">
      <formula>AND(MONTH(BW19)=MONTH(EDATE(TODAY(),0-1)),YEAR(BW19)=YEAR(EDATE(TODAY(),0-1)))</formula>
    </cfRule>
  </conditionalFormatting>
  <conditionalFormatting sqref="BW20:BY20">
    <cfRule type="timePeriod" dxfId="348" priority="349" timePeriod="lastMonth">
      <formula>AND(MONTH(BW20)=MONTH(EDATE(TODAY(),0-1)),YEAR(BW20)=YEAR(EDATE(TODAY(),0-1)))</formula>
    </cfRule>
  </conditionalFormatting>
  <conditionalFormatting sqref="BW17:BY22">
    <cfRule type="timePeriod" dxfId="347" priority="348" timePeriod="lastMonth">
      <formula>AND(MONTH(BW17)=MONTH(EDATE(TODAY(),0-1)),YEAR(BW17)=YEAR(EDATE(TODAY(),0-1)))</formula>
    </cfRule>
  </conditionalFormatting>
  <conditionalFormatting sqref="BW22:BY22">
    <cfRule type="timePeriod" dxfId="346" priority="347" timePeriod="lastMonth">
      <formula>AND(MONTH(BW22)=MONTH(EDATE(TODAY(),0-1)),YEAR(BW22)=YEAR(EDATE(TODAY(),0-1)))</formula>
    </cfRule>
  </conditionalFormatting>
  <conditionalFormatting sqref="BW19:BY19">
    <cfRule type="timePeriod" dxfId="345" priority="346" timePeriod="lastMonth">
      <formula>AND(MONTH(BW19)=MONTH(EDATE(TODAY(),0-1)),YEAR(BW19)=YEAR(EDATE(TODAY(),0-1)))</formula>
    </cfRule>
  </conditionalFormatting>
  <conditionalFormatting sqref="BW21:BY22">
    <cfRule type="timePeriod" dxfId="344" priority="345" timePeriod="lastMonth">
      <formula>AND(MONTH(BW21)=MONTH(EDATE(TODAY(),0-1)),YEAR(BW21)=YEAR(EDATE(TODAY(),0-1)))</formula>
    </cfRule>
  </conditionalFormatting>
  <conditionalFormatting sqref="BW17:BY22">
    <cfRule type="timePeriod" dxfId="343" priority="344" timePeriod="lastMonth">
      <formula>AND(MONTH(BW17)=MONTH(EDATE(TODAY(),0-1)),YEAR(BW17)=YEAR(EDATE(TODAY(),0-1)))</formula>
    </cfRule>
  </conditionalFormatting>
  <conditionalFormatting sqref="BW21:BY21">
    <cfRule type="timePeriod" dxfId="342" priority="343" timePeriod="lastMonth">
      <formula>AND(MONTH(BW21)=MONTH(EDATE(TODAY(),0-1)),YEAR(BW21)=YEAR(EDATE(TODAY(),0-1)))</formula>
    </cfRule>
  </conditionalFormatting>
  <conditionalFormatting sqref="BW20:BY20">
    <cfRule type="timePeriod" dxfId="341" priority="342" timePeriod="lastMonth">
      <formula>AND(MONTH(BW20)=MONTH(EDATE(TODAY(),0-1)),YEAR(BW20)=YEAR(EDATE(TODAY(),0-1)))</formula>
    </cfRule>
  </conditionalFormatting>
  <conditionalFormatting sqref="BW22:BY22">
    <cfRule type="timePeriod" dxfId="340" priority="341" timePeriod="lastMonth">
      <formula>AND(MONTH(BW22)=MONTH(EDATE(TODAY(),0-1)),YEAR(BW22)=YEAR(EDATE(TODAY(),0-1)))</formula>
    </cfRule>
  </conditionalFormatting>
  <conditionalFormatting sqref="BW21:BY21">
    <cfRule type="timePeriod" dxfId="339" priority="340" timePeriod="lastMonth">
      <formula>AND(MONTH(BW21)=MONTH(EDATE(TODAY(),0-1)),YEAR(BW21)=YEAR(EDATE(TODAY(),0-1)))</formula>
    </cfRule>
  </conditionalFormatting>
  <conditionalFormatting sqref="BW22:BY22">
    <cfRule type="timePeriod" dxfId="338" priority="339" timePeriod="lastMonth">
      <formula>AND(MONTH(BW22)=MONTH(EDATE(TODAY(),0-1)),YEAR(BW22)=YEAR(EDATE(TODAY(),0-1)))</formula>
    </cfRule>
  </conditionalFormatting>
  <conditionalFormatting sqref="BW19:BY19">
    <cfRule type="timePeriod" dxfId="337" priority="338" timePeriod="lastMonth">
      <formula>AND(MONTH(BW19)=MONTH(EDATE(TODAY(),0-1)),YEAR(BW19)=YEAR(EDATE(TODAY(),0-1)))</formula>
    </cfRule>
  </conditionalFormatting>
  <conditionalFormatting sqref="BW4:BY4">
    <cfRule type="timePeriod" dxfId="336" priority="337" timePeriod="lastMonth">
      <formula>AND(MONTH(BW4)=MONTH(EDATE(TODAY(),0-1)),YEAR(BW4)=YEAR(EDATE(TODAY(),0-1)))</formula>
    </cfRule>
  </conditionalFormatting>
  <conditionalFormatting sqref="BW5:BY5">
    <cfRule type="timePeriod" dxfId="335" priority="336" timePeriod="lastMonth">
      <formula>AND(MONTH(BW5)=MONTH(EDATE(TODAY(),0-1)),YEAR(BW5)=YEAR(EDATE(TODAY(),0-1)))</formula>
    </cfRule>
  </conditionalFormatting>
  <conditionalFormatting sqref="BW4:BY8">
    <cfRule type="timePeriod" dxfId="334" priority="335" timePeriod="lastMonth">
      <formula>AND(MONTH(BW4)=MONTH(EDATE(TODAY(),0-1)),YEAR(BW4)=YEAR(EDATE(TODAY(),0-1)))</formula>
    </cfRule>
  </conditionalFormatting>
  <conditionalFormatting sqref="BW7:BY7">
    <cfRule type="timePeriod" dxfId="333" priority="334" timePeriod="lastMonth">
      <formula>AND(MONTH(BW7)=MONTH(EDATE(TODAY(),0-1)),YEAR(BW7)=YEAR(EDATE(TODAY(),0-1)))</formula>
    </cfRule>
  </conditionalFormatting>
  <conditionalFormatting sqref="BW4:BY8">
    <cfRule type="timePeriod" dxfId="332" priority="333" timePeriod="lastMonth">
      <formula>AND(MONTH(BW4)=MONTH(EDATE(TODAY(),0-1)),YEAR(BW4)=YEAR(EDATE(TODAY(),0-1)))</formula>
    </cfRule>
  </conditionalFormatting>
  <conditionalFormatting sqref="BW6:BY6">
    <cfRule type="timePeriod" dxfId="331" priority="332" timePeriod="lastMonth">
      <formula>AND(MONTH(BW6)=MONTH(EDATE(TODAY(),0-1)),YEAR(BW6)=YEAR(EDATE(TODAY(),0-1)))</formula>
    </cfRule>
  </conditionalFormatting>
  <conditionalFormatting sqref="BW4:BY6">
    <cfRule type="timePeriod" dxfId="330" priority="331" timePeriod="lastMonth">
      <formula>AND(MONTH(BW4)=MONTH(EDATE(TODAY(),0-1)),YEAR(BW4)=YEAR(EDATE(TODAY(),0-1)))</formula>
    </cfRule>
  </conditionalFormatting>
  <conditionalFormatting sqref="BW7:BY7">
    <cfRule type="timePeriod" dxfId="329" priority="330" timePeriod="lastMonth">
      <formula>AND(MONTH(BW7)=MONTH(EDATE(TODAY(),0-1)),YEAR(BW7)=YEAR(EDATE(TODAY(),0-1)))</formula>
    </cfRule>
  </conditionalFormatting>
  <conditionalFormatting sqref="BW4:BY4">
    <cfRule type="timePeriod" dxfId="328" priority="329" timePeriod="lastMonth">
      <formula>AND(MONTH(BW4)=MONTH(EDATE(TODAY(),0-1)),YEAR(BW4)=YEAR(EDATE(TODAY(),0-1)))</formula>
    </cfRule>
  </conditionalFormatting>
  <conditionalFormatting sqref="BW7:BY8">
    <cfRule type="timePeriod" dxfId="327" priority="328" timePeriod="lastMonth">
      <formula>AND(MONTH(BW7)=MONTH(EDATE(TODAY(),0-1)),YEAR(BW7)=YEAR(EDATE(TODAY(),0-1)))</formula>
    </cfRule>
  </conditionalFormatting>
  <conditionalFormatting sqref="BW7:BY7">
    <cfRule type="timePeriod" dxfId="326" priority="327" timePeriod="lastMonth">
      <formula>AND(MONTH(BW7)=MONTH(EDATE(TODAY(),0-1)),YEAR(BW7)=YEAR(EDATE(TODAY(),0-1)))</formula>
    </cfRule>
  </conditionalFormatting>
  <conditionalFormatting sqref="BW8:BY8">
    <cfRule type="timePeriod" dxfId="325" priority="326" timePeriod="lastMonth">
      <formula>AND(MONTH(BW8)=MONTH(EDATE(TODAY(),0-1)),YEAR(BW8)=YEAR(EDATE(TODAY(),0-1)))</formula>
    </cfRule>
  </conditionalFormatting>
  <conditionalFormatting sqref="BW5:BY5">
    <cfRule type="timePeriod" dxfId="324" priority="325" timePeriod="lastMonth">
      <formula>AND(MONTH(BW5)=MONTH(EDATE(TODAY(),0-1)),YEAR(BW5)=YEAR(EDATE(TODAY(),0-1)))</formula>
    </cfRule>
  </conditionalFormatting>
  <conditionalFormatting sqref="BW7:BY7">
    <cfRule type="timePeriod" dxfId="323" priority="324" timePeriod="lastMonth">
      <formula>AND(MONTH(BW7)=MONTH(EDATE(TODAY(),0-1)),YEAR(BW7)=YEAR(EDATE(TODAY(),0-1)))</formula>
    </cfRule>
  </conditionalFormatting>
  <conditionalFormatting sqref="BW4:BY4">
    <cfRule type="timePeriod" dxfId="322" priority="323" timePeriod="lastMonth">
      <formula>AND(MONTH(BW4)=MONTH(EDATE(TODAY(),0-1)),YEAR(BW4)=YEAR(EDATE(TODAY(),0-1)))</formula>
    </cfRule>
  </conditionalFormatting>
  <conditionalFormatting sqref="BW5:BY5">
    <cfRule type="timePeriod" dxfId="321" priority="322" timePeriod="lastMonth">
      <formula>AND(MONTH(BW5)=MONTH(EDATE(TODAY(),0-1)),YEAR(BW5)=YEAR(EDATE(TODAY(),0-1)))</formula>
    </cfRule>
  </conditionalFormatting>
  <conditionalFormatting sqref="BW7:BY13">
    <cfRule type="timePeriod" dxfId="320" priority="321" timePeriod="lastMonth">
      <formula>AND(MONTH(BW7)=MONTH(EDATE(TODAY(),0-1)),YEAR(BW7)=YEAR(EDATE(TODAY(),0-1)))</formula>
    </cfRule>
  </conditionalFormatting>
  <conditionalFormatting sqref="BW7:BY11">
    <cfRule type="timePeriod" dxfId="319" priority="320" timePeriod="lastMonth">
      <formula>AND(MONTH(BW7)=MONTH(EDATE(TODAY(),0-1)),YEAR(BW7)=YEAR(EDATE(TODAY(),0-1)))</formula>
    </cfRule>
  </conditionalFormatting>
  <conditionalFormatting sqref="BW12:BY12">
    <cfRule type="timePeriod" dxfId="318" priority="319" timePeriod="lastMonth">
      <formula>AND(MONTH(BW12)=MONTH(EDATE(TODAY(),0-1)),YEAR(BW12)=YEAR(EDATE(TODAY(),0-1)))</formula>
    </cfRule>
  </conditionalFormatting>
  <conditionalFormatting sqref="BW9:BY9">
    <cfRule type="timePeriod" dxfId="317" priority="318" timePeriod="lastMonth">
      <formula>AND(MONTH(BW9)=MONTH(EDATE(TODAY(),0-1)),YEAR(BW9)=YEAR(EDATE(TODAY(),0-1)))</formula>
    </cfRule>
  </conditionalFormatting>
  <conditionalFormatting sqref="BW9:BY9">
    <cfRule type="timePeriod" dxfId="316" priority="317" timePeriod="lastMonth">
      <formula>AND(MONTH(BW9)=MONTH(EDATE(TODAY(),0-1)),YEAR(BW9)=YEAR(EDATE(TODAY(),0-1)))</formula>
    </cfRule>
  </conditionalFormatting>
  <conditionalFormatting sqref="BW10:BY10">
    <cfRule type="timePeriod" dxfId="315" priority="316" timePeriod="lastMonth">
      <formula>AND(MONTH(BW10)=MONTH(EDATE(TODAY(),0-1)),YEAR(BW10)=YEAR(EDATE(TODAY(),0-1)))</formula>
    </cfRule>
  </conditionalFormatting>
  <conditionalFormatting sqref="BW7:BY13">
    <cfRule type="timePeriod" dxfId="314" priority="315" timePeriod="lastMonth">
      <formula>AND(MONTH(BW7)=MONTH(EDATE(TODAY(),0-1)),YEAR(BW7)=YEAR(EDATE(TODAY(),0-1)))</formula>
    </cfRule>
  </conditionalFormatting>
  <conditionalFormatting sqref="BW10:BY15">
    <cfRule type="timePeriod" dxfId="313" priority="314" timePeriod="lastMonth">
      <formula>AND(MONTH(BW10)=MONTH(EDATE(TODAY(),0-1)),YEAR(BW10)=YEAR(EDATE(TODAY(),0-1)))</formula>
    </cfRule>
  </conditionalFormatting>
  <conditionalFormatting sqref="BW14:BY14">
    <cfRule type="timePeriod" dxfId="312" priority="313" timePeriod="lastMonth">
      <formula>AND(MONTH(BW14)=MONTH(EDATE(TODAY(),0-1)),YEAR(BW14)=YEAR(EDATE(TODAY(),0-1)))</formula>
    </cfRule>
  </conditionalFormatting>
  <conditionalFormatting sqref="BW9:BY9">
    <cfRule type="timePeriod" dxfId="311" priority="312" timePeriod="lastMonth">
      <formula>AND(MONTH(BW9)=MONTH(EDATE(TODAY(),0-1)),YEAR(BW9)=YEAR(EDATE(TODAY(),0-1)))</formula>
    </cfRule>
  </conditionalFormatting>
  <conditionalFormatting sqref="BW9:BY15">
    <cfRule type="timePeriod" dxfId="310" priority="311" timePeriod="lastMonth">
      <formula>AND(MONTH(BW9)=MONTH(EDATE(TODAY(),0-1)),YEAR(BW9)=YEAR(EDATE(TODAY(),0-1)))</formula>
    </cfRule>
  </conditionalFormatting>
  <conditionalFormatting sqref="BW13:BY13">
    <cfRule type="timePeriod" dxfId="309" priority="310" timePeriod="lastMonth">
      <formula>AND(MONTH(BW13)=MONTH(EDATE(TODAY(),0-1)),YEAR(BW13)=YEAR(EDATE(TODAY(),0-1)))</formula>
    </cfRule>
  </conditionalFormatting>
  <conditionalFormatting sqref="BW7:BY13">
    <cfRule type="timePeriod" dxfId="308" priority="309" timePeriod="lastMonth">
      <formula>AND(MONTH(BW7)=MONTH(EDATE(TODAY(),0-1)),YEAR(BW7)=YEAR(EDATE(TODAY(),0-1)))</formula>
    </cfRule>
  </conditionalFormatting>
  <conditionalFormatting sqref="BW14:BY14">
    <cfRule type="timePeriod" dxfId="307" priority="308" timePeriod="lastMonth">
      <formula>AND(MONTH(BW14)=MONTH(EDATE(TODAY(),0-1)),YEAR(BW14)=YEAR(EDATE(TODAY(),0-1)))</formula>
    </cfRule>
  </conditionalFormatting>
  <conditionalFormatting sqref="BW11:BY11">
    <cfRule type="timePeriod" dxfId="306" priority="307" timePeriod="lastMonth">
      <formula>AND(MONTH(BW11)=MONTH(EDATE(TODAY(),0-1)),YEAR(BW11)=YEAR(EDATE(TODAY(),0-1)))</formula>
    </cfRule>
  </conditionalFormatting>
  <conditionalFormatting sqref="BW10:BY10">
    <cfRule type="timePeriod" dxfId="305" priority="306" timePeriod="lastMonth">
      <formula>AND(MONTH(BW10)=MONTH(EDATE(TODAY(),0-1)),YEAR(BW10)=YEAR(EDATE(TODAY(),0-1)))</formula>
    </cfRule>
  </conditionalFormatting>
  <conditionalFormatting sqref="BW14:BY15">
    <cfRule type="timePeriod" dxfId="304" priority="305" timePeriod="lastMonth">
      <formula>AND(MONTH(BW14)=MONTH(EDATE(TODAY(),0-1)),YEAR(BW14)=YEAR(EDATE(TODAY(),0-1)))</formula>
    </cfRule>
  </conditionalFormatting>
  <conditionalFormatting sqref="BW14:BY14">
    <cfRule type="timePeriod" dxfId="303" priority="304" timePeriod="lastMonth">
      <formula>AND(MONTH(BW14)=MONTH(EDATE(TODAY(),0-1)),YEAR(BW14)=YEAR(EDATE(TODAY(),0-1)))</formula>
    </cfRule>
  </conditionalFormatting>
  <conditionalFormatting sqref="BW15:BY15">
    <cfRule type="timePeriod" dxfId="302" priority="303" timePeriod="lastMonth">
      <formula>AND(MONTH(BW15)=MONTH(EDATE(TODAY(),0-1)),YEAR(BW15)=YEAR(EDATE(TODAY(),0-1)))</formula>
    </cfRule>
  </conditionalFormatting>
  <conditionalFormatting sqref="BW12:BY12">
    <cfRule type="timePeriod" dxfId="301" priority="302" timePeriod="lastMonth">
      <formula>AND(MONTH(BW12)=MONTH(EDATE(TODAY(),0-1)),YEAR(BW12)=YEAR(EDATE(TODAY(),0-1)))</formula>
    </cfRule>
  </conditionalFormatting>
  <conditionalFormatting sqref="BW14:BY14">
    <cfRule type="timePeriod" dxfId="300" priority="301" timePeriod="lastMonth">
      <formula>AND(MONTH(BW14)=MONTH(EDATE(TODAY(),0-1)),YEAR(BW14)=YEAR(EDATE(TODAY(),0-1)))</formula>
    </cfRule>
  </conditionalFormatting>
  <conditionalFormatting sqref="BW11:BY11">
    <cfRule type="timePeriod" dxfId="299" priority="300" timePeriod="lastMonth">
      <formula>AND(MONTH(BW11)=MONTH(EDATE(TODAY(),0-1)),YEAR(BW11)=YEAR(EDATE(TODAY(),0-1)))</formula>
    </cfRule>
  </conditionalFormatting>
  <conditionalFormatting sqref="BW12:BY12">
    <cfRule type="timePeriod" dxfId="298" priority="299" timePeriod="lastMonth">
      <formula>AND(MONTH(BW12)=MONTH(EDATE(TODAY(),0-1)),YEAR(BW12)=YEAR(EDATE(TODAY(),0-1)))</formula>
    </cfRule>
  </conditionalFormatting>
  <conditionalFormatting sqref="BW9:BY9">
    <cfRule type="timePeriod" dxfId="297" priority="298" timePeriod="lastMonth">
      <formula>AND(MONTH(BW9)=MONTH(EDATE(TODAY(),0-1)),YEAR(BW9)=YEAR(EDATE(TODAY(),0-1)))</formula>
    </cfRule>
  </conditionalFormatting>
  <conditionalFormatting sqref="BW14:BY20">
    <cfRule type="timePeriod" dxfId="296" priority="297" timePeriod="lastMonth">
      <formula>AND(MONTH(BW14)=MONTH(EDATE(TODAY(),0-1)),YEAR(BW14)=YEAR(EDATE(TODAY(),0-1)))</formula>
    </cfRule>
  </conditionalFormatting>
  <conditionalFormatting sqref="BW14:BY18">
    <cfRule type="timePeriod" dxfId="295" priority="296" timePeriod="lastMonth">
      <formula>AND(MONTH(BW14)=MONTH(EDATE(TODAY(),0-1)),YEAR(BW14)=YEAR(EDATE(TODAY(),0-1)))</formula>
    </cfRule>
  </conditionalFormatting>
  <conditionalFormatting sqref="BW19:BY19">
    <cfRule type="timePeriod" dxfId="294" priority="295" timePeriod="lastMonth">
      <formula>AND(MONTH(BW19)=MONTH(EDATE(TODAY(),0-1)),YEAR(BW19)=YEAR(EDATE(TODAY(),0-1)))</formula>
    </cfRule>
  </conditionalFormatting>
  <conditionalFormatting sqref="BW16:BY16">
    <cfRule type="timePeriod" dxfId="293" priority="294" timePeriod="lastMonth">
      <formula>AND(MONTH(BW16)=MONTH(EDATE(TODAY(),0-1)),YEAR(BW16)=YEAR(EDATE(TODAY(),0-1)))</formula>
    </cfRule>
  </conditionalFormatting>
  <conditionalFormatting sqref="BW16:BY16">
    <cfRule type="timePeriod" dxfId="292" priority="293" timePeriod="lastMonth">
      <formula>AND(MONTH(BW16)=MONTH(EDATE(TODAY(),0-1)),YEAR(BW16)=YEAR(EDATE(TODAY(),0-1)))</formula>
    </cfRule>
  </conditionalFormatting>
  <conditionalFormatting sqref="BW17:BY17">
    <cfRule type="timePeriod" dxfId="291" priority="292" timePeriod="lastMonth">
      <formula>AND(MONTH(BW17)=MONTH(EDATE(TODAY(),0-1)),YEAR(BW17)=YEAR(EDATE(TODAY(),0-1)))</formula>
    </cfRule>
  </conditionalFormatting>
  <conditionalFormatting sqref="BW14:BY20">
    <cfRule type="timePeriod" dxfId="290" priority="291" timePeriod="lastMonth">
      <formula>AND(MONTH(BW14)=MONTH(EDATE(TODAY(),0-1)),YEAR(BW14)=YEAR(EDATE(TODAY(),0-1)))</formula>
    </cfRule>
  </conditionalFormatting>
  <conditionalFormatting sqref="BW14:BY22">
    <cfRule type="timePeriod" dxfId="289" priority="290" timePeriod="lastMonth">
      <formula>AND(MONTH(BW14)=MONTH(EDATE(TODAY(),0-1)),YEAR(BW14)=YEAR(EDATE(TODAY(),0-1)))</formula>
    </cfRule>
  </conditionalFormatting>
  <conditionalFormatting sqref="BW17:BY22">
    <cfRule type="timePeriod" dxfId="288" priority="289" timePeriod="lastMonth">
      <formula>AND(MONTH(BW17)=MONTH(EDATE(TODAY(),0-1)),YEAR(BW17)=YEAR(EDATE(TODAY(),0-1)))</formula>
    </cfRule>
  </conditionalFormatting>
  <conditionalFormatting sqref="BW14:BY22">
    <cfRule type="timePeriod" dxfId="287" priority="288" timePeriod="lastMonth">
      <formula>AND(MONTH(BW14)=MONTH(EDATE(TODAY(),0-1)),YEAR(BW14)=YEAR(EDATE(TODAY(),0-1)))</formula>
    </cfRule>
  </conditionalFormatting>
  <conditionalFormatting sqref="BW21:BY21">
    <cfRule type="timePeriod" dxfId="286" priority="287" timePeriod="lastMonth">
      <formula>AND(MONTH(BW21)=MONTH(EDATE(TODAY(),0-1)),YEAR(BW21)=YEAR(EDATE(TODAY(),0-1)))</formula>
    </cfRule>
  </conditionalFormatting>
  <conditionalFormatting sqref="BW16:BY16">
    <cfRule type="timePeriod" dxfId="285" priority="286" timePeriod="lastMonth">
      <formula>AND(MONTH(BW16)=MONTH(EDATE(TODAY(),0-1)),YEAR(BW16)=YEAR(EDATE(TODAY(),0-1)))</formula>
    </cfRule>
  </conditionalFormatting>
  <conditionalFormatting sqref="BW16:BY22">
    <cfRule type="timePeriod" dxfId="284" priority="285" timePeriod="lastMonth">
      <formula>AND(MONTH(BW16)=MONTH(EDATE(TODAY(),0-1)),YEAR(BW16)=YEAR(EDATE(TODAY(),0-1)))</formula>
    </cfRule>
  </conditionalFormatting>
  <conditionalFormatting sqref="BW20:BY20">
    <cfRule type="timePeriod" dxfId="283" priority="284" timePeriod="lastMonth">
      <formula>AND(MONTH(BW20)=MONTH(EDATE(TODAY(),0-1)),YEAR(BW20)=YEAR(EDATE(TODAY(),0-1)))</formula>
    </cfRule>
  </conditionalFormatting>
  <conditionalFormatting sqref="BW14:BY20">
    <cfRule type="timePeriod" dxfId="282" priority="283" timePeriod="lastMonth">
      <formula>AND(MONTH(BW14)=MONTH(EDATE(TODAY(),0-1)),YEAR(BW14)=YEAR(EDATE(TODAY(),0-1)))</formula>
    </cfRule>
  </conditionalFormatting>
  <conditionalFormatting sqref="BW21:BY21">
    <cfRule type="timePeriod" dxfId="281" priority="282" timePeriod="lastMonth">
      <formula>AND(MONTH(BW21)=MONTH(EDATE(TODAY(),0-1)),YEAR(BW21)=YEAR(EDATE(TODAY(),0-1)))</formula>
    </cfRule>
  </conditionalFormatting>
  <conditionalFormatting sqref="BW18:BY18">
    <cfRule type="timePeriod" dxfId="280" priority="281" timePeriod="lastMonth">
      <formula>AND(MONTH(BW18)=MONTH(EDATE(TODAY(),0-1)),YEAR(BW18)=YEAR(EDATE(TODAY(),0-1)))</formula>
    </cfRule>
  </conditionalFormatting>
  <conditionalFormatting sqref="BW17:BY17">
    <cfRule type="timePeriod" dxfId="279" priority="280" timePeriod="lastMonth">
      <formula>AND(MONTH(BW17)=MONTH(EDATE(TODAY(),0-1)),YEAR(BW17)=YEAR(EDATE(TODAY(),0-1)))</formula>
    </cfRule>
  </conditionalFormatting>
  <conditionalFormatting sqref="BW21:BY22">
    <cfRule type="timePeriod" dxfId="278" priority="279" timePeriod="lastMonth">
      <formula>AND(MONTH(BW21)=MONTH(EDATE(TODAY(),0-1)),YEAR(BW21)=YEAR(EDATE(TODAY(),0-1)))</formula>
    </cfRule>
  </conditionalFormatting>
  <conditionalFormatting sqref="BW21:BY21">
    <cfRule type="timePeriod" dxfId="277" priority="278" timePeriod="lastMonth">
      <formula>AND(MONTH(BW21)=MONTH(EDATE(TODAY(),0-1)),YEAR(BW21)=YEAR(EDATE(TODAY(),0-1)))</formula>
    </cfRule>
  </conditionalFormatting>
  <conditionalFormatting sqref="BW22:BY22">
    <cfRule type="timePeriod" dxfId="276" priority="277" timePeriod="lastMonth">
      <formula>AND(MONTH(BW22)=MONTH(EDATE(TODAY(),0-1)),YEAR(BW22)=YEAR(EDATE(TODAY(),0-1)))</formula>
    </cfRule>
  </conditionalFormatting>
  <conditionalFormatting sqref="BW19:BY19">
    <cfRule type="timePeriod" dxfId="275" priority="276" timePeriod="lastMonth">
      <formula>AND(MONTH(BW19)=MONTH(EDATE(TODAY(),0-1)),YEAR(BW19)=YEAR(EDATE(TODAY(),0-1)))</formula>
    </cfRule>
  </conditionalFormatting>
  <conditionalFormatting sqref="BW21:BY21">
    <cfRule type="timePeriod" dxfId="274" priority="275" timePeriod="lastMonth">
      <formula>AND(MONTH(BW21)=MONTH(EDATE(TODAY(),0-1)),YEAR(BW21)=YEAR(EDATE(TODAY(),0-1)))</formula>
    </cfRule>
  </conditionalFormatting>
  <conditionalFormatting sqref="BW18:BY18">
    <cfRule type="timePeriod" dxfId="273" priority="274" timePeriod="lastMonth">
      <formula>AND(MONTH(BW18)=MONTH(EDATE(TODAY(),0-1)),YEAR(BW18)=YEAR(EDATE(TODAY(),0-1)))</formula>
    </cfRule>
  </conditionalFormatting>
  <conditionalFormatting sqref="BW19:BY19">
    <cfRule type="timePeriod" dxfId="272" priority="273" timePeriod="lastMonth">
      <formula>AND(MONTH(BW19)=MONTH(EDATE(TODAY(),0-1)),YEAR(BW19)=YEAR(EDATE(TODAY(),0-1)))</formula>
    </cfRule>
  </conditionalFormatting>
  <conditionalFormatting sqref="BW16:BY16">
    <cfRule type="timePeriod" dxfId="271" priority="272" timePeriod="lastMonth">
      <formula>AND(MONTH(BW16)=MONTH(EDATE(TODAY(),0-1)),YEAR(BW16)=YEAR(EDATE(TODAY(),0-1)))</formula>
    </cfRule>
  </conditionalFormatting>
  <conditionalFormatting sqref="BW23:BY23">
    <cfRule type="timePeriod" dxfId="270" priority="271" timePeriod="lastMonth">
      <formula>AND(MONTH(BW23)=MONTH(EDATE(TODAY(),0-1)),YEAR(BW23)=YEAR(EDATE(TODAY(),0-1)))</formula>
    </cfRule>
  </conditionalFormatting>
  <conditionalFormatting sqref="BW23:BY23">
    <cfRule type="timePeriod" dxfId="269" priority="270" timePeriod="lastMonth">
      <formula>AND(MONTH(BW23)=MONTH(EDATE(TODAY(),0-1)),YEAR(BW23)=YEAR(EDATE(TODAY(),0-1)))</formula>
    </cfRule>
  </conditionalFormatting>
  <conditionalFormatting sqref="BW21:BY25">
    <cfRule type="timePeriod" dxfId="268" priority="269" timePeriod="lastMonth">
      <formula>AND(MONTH(BW21)=MONTH(EDATE(TODAY(),0-1)),YEAR(BW21)=YEAR(EDATE(TODAY(),0-1)))</formula>
    </cfRule>
  </conditionalFormatting>
  <conditionalFormatting sqref="BW24:BY24">
    <cfRule type="timePeriod" dxfId="267" priority="268" timePeriod="lastMonth">
      <formula>AND(MONTH(BW24)=MONTH(EDATE(TODAY(),0-1)),YEAR(BW24)=YEAR(EDATE(TODAY(),0-1)))</formula>
    </cfRule>
  </conditionalFormatting>
  <conditionalFormatting sqref="BW21:BY25">
    <cfRule type="timePeriod" dxfId="266" priority="267" timePeriod="lastMonth">
      <formula>AND(MONTH(BW21)=MONTH(EDATE(TODAY(),0-1)),YEAR(BW21)=YEAR(EDATE(TODAY(),0-1)))</formula>
    </cfRule>
  </conditionalFormatting>
  <conditionalFormatting sqref="BW23:BY23">
    <cfRule type="timePeriod" dxfId="265" priority="266" timePeriod="lastMonth">
      <formula>AND(MONTH(BW23)=MONTH(EDATE(TODAY(),0-1)),YEAR(BW23)=YEAR(EDATE(TODAY(),0-1)))</formula>
    </cfRule>
  </conditionalFormatting>
  <conditionalFormatting sqref="BW23:BY23">
    <cfRule type="timePeriod" dxfId="264" priority="265" timePeriod="lastMonth">
      <formula>AND(MONTH(BW23)=MONTH(EDATE(TODAY(),0-1)),YEAR(BW23)=YEAR(EDATE(TODAY(),0-1)))</formula>
    </cfRule>
  </conditionalFormatting>
  <conditionalFormatting sqref="BW24:BY24">
    <cfRule type="timePeriod" dxfId="263" priority="264" timePeriod="lastMonth">
      <formula>AND(MONTH(BW24)=MONTH(EDATE(TODAY(),0-1)),YEAR(BW24)=YEAR(EDATE(TODAY(),0-1)))</formula>
    </cfRule>
  </conditionalFormatting>
  <conditionalFormatting sqref="BW24:BY25">
    <cfRule type="timePeriod" dxfId="262" priority="263" timePeriod="lastMonth">
      <formula>AND(MONTH(BW24)=MONTH(EDATE(TODAY(),0-1)),YEAR(BW24)=YEAR(EDATE(TODAY(),0-1)))</formula>
    </cfRule>
  </conditionalFormatting>
  <conditionalFormatting sqref="BW24:BY24">
    <cfRule type="timePeriod" dxfId="261" priority="262" timePeriod="lastMonth">
      <formula>AND(MONTH(BW24)=MONTH(EDATE(TODAY(),0-1)),YEAR(BW24)=YEAR(EDATE(TODAY(),0-1)))</formula>
    </cfRule>
  </conditionalFormatting>
  <conditionalFormatting sqref="BW25:BY25">
    <cfRule type="timePeriod" dxfId="260" priority="261" timePeriod="lastMonth">
      <formula>AND(MONTH(BW25)=MONTH(EDATE(TODAY(),0-1)),YEAR(BW25)=YEAR(EDATE(TODAY(),0-1)))</formula>
    </cfRule>
  </conditionalFormatting>
  <conditionalFormatting sqref="BW24:BY24">
    <cfRule type="timePeriod" dxfId="259" priority="260" timePeriod="lastMonth">
      <formula>AND(MONTH(BW24)=MONTH(EDATE(TODAY(),0-1)),YEAR(BW24)=YEAR(EDATE(TODAY(),0-1)))</formula>
    </cfRule>
  </conditionalFormatting>
  <conditionalFormatting sqref="BW24:BY27">
    <cfRule type="timePeriod" dxfId="258" priority="259" timePeriod="lastMonth">
      <formula>AND(MONTH(BW24)=MONTH(EDATE(TODAY(),0-1)),YEAR(BW24)=YEAR(EDATE(TODAY(),0-1)))</formula>
    </cfRule>
  </conditionalFormatting>
  <conditionalFormatting sqref="BW24:BY27">
    <cfRule type="timePeriod" dxfId="257" priority="258" timePeriod="lastMonth">
      <formula>AND(MONTH(BW24)=MONTH(EDATE(TODAY(),0-1)),YEAR(BW24)=YEAR(EDATE(TODAY(),0-1)))</formula>
    </cfRule>
  </conditionalFormatting>
  <conditionalFormatting sqref="BW26:BY26">
    <cfRule type="timePeriod" dxfId="256" priority="257" timePeriod="lastMonth">
      <formula>AND(MONTH(BW26)=MONTH(EDATE(TODAY(),0-1)),YEAR(BW26)=YEAR(EDATE(TODAY(),0-1)))</formula>
    </cfRule>
  </conditionalFormatting>
  <conditionalFormatting sqref="BW26:BY26">
    <cfRule type="timePeriod" dxfId="255" priority="256" timePeriod="lastMonth">
      <formula>AND(MONTH(BW26)=MONTH(EDATE(TODAY(),0-1)),YEAR(BW26)=YEAR(EDATE(TODAY(),0-1)))</formula>
    </cfRule>
  </conditionalFormatting>
  <conditionalFormatting sqref="BW27:BY27">
    <cfRule type="timePeriod" dxfId="254" priority="255" timePeriod="lastMonth">
      <formula>AND(MONTH(BW27)=MONTH(EDATE(TODAY(),0-1)),YEAR(BW27)=YEAR(EDATE(TODAY(),0-1)))</formula>
    </cfRule>
  </conditionalFormatting>
  <conditionalFormatting sqref="BW24:BY27">
    <cfRule type="timePeriod" dxfId="253" priority="254" timePeriod="lastMonth">
      <formula>AND(MONTH(BW24)=MONTH(EDATE(TODAY(),0-1)),YEAR(BW24)=YEAR(EDATE(TODAY(),0-1)))</formula>
    </cfRule>
  </conditionalFormatting>
  <conditionalFormatting sqref="BW26:BY26">
    <cfRule type="timePeriod" dxfId="252" priority="253" timePeriod="lastMonth">
      <formula>AND(MONTH(BW26)=MONTH(EDATE(TODAY(),0-1)),YEAR(BW26)=YEAR(EDATE(TODAY(),0-1)))</formula>
    </cfRule>
  </conditionalFormatting>
  <conditionalFormatting sqref="BW24:BY27">
    <cfRule type="timePeriod" dxfId="251" priority="252" timePeriod="lastMonth">
      <formula>AND(MONTH(BW24)=MONTH(EDATE(TODAY(),0-1)),YEAR(BW24)=YEAR(EDATE(TODAY(),0-1)))</formula>
    </cfRule>
  </conditionalFormatting>
  <conditionalFormatting sqref="BW27:BY27">
    <cfRule type="timePeriod" dxfId="250" priority="251" timePeriod="lastMonth">
      <formula>AND(MONTH(BW27)=MONTH(EDATE(TODAY(),0-1)),YEAR(BW27)=YEAR(EDATE(TODAY(),0-1)))</formula>
    </cfRule>
  </conditionalFormatting>
  <conditionalFormatting sqref="BW26:BY26">
    <cfRule type="timePeriod" dxfId="249" priority="250" timePeriod="lastMonth">
      <formula>AND(MONTH(BW26)=MONTH(EDATE(TODAY(),0-1)),YEAR(BW26)=YEAR(EDATE(TODAY(),0-1)))</formula>
    </cfRule>
  </conditionalFormatting>
  <conditionalFormatting sqref="BW21:BY27">
    <cfRule type="timePeriod" dxfId="248" priority="249" timePeriod="lastMonth">
      <formula>AND(MONTH(BW21)=MONTH(EDATE(TODAY(),0-1)),YEAR(BW21)=YEAR(EDATE(TODAY(),0-1)))</formula>
    </cfRule>
  </conditionalFormatting>
  <conditionalFormatting sqref="BW21:BY25">
    <cfRule type="timePeriod" dxfId="247" priority="248" timePeriod="lastMonth">
      <formula>AND(MONTH(BW21)=MONTH(EDATE(TODAY(),0-1)),YEAR(BW21)=YEAR(EDATE(TODAY(),0-1)))</formula>
    </cfRule>
  </conditionalFormatting>
  <conditionalFormatting sqref="BW26:BY26">
    <cfRule type="timePeriod" dxfId="246" priority="247" timePeriod="lastMonth">
      <formula>AND(MONTH(BW26)=MONTH(EDATE(TODAY(),0-1)),YEAR(BW26)=YEAR(EDATE(TODAY(),0-1)))</formula>
    </cfRule>
  </conditionalFormatting>
  <conditionalFormatting sqref="BW23:BY23">
    <cfRule type="timePeriod" dxfId="245" priority="246" timePeriod="lastMonth">
      <formula>AND(MONTH(BW23)=MONTH(EDATE(TODAY(),0-1)),YEAR(BW23)=YEAR(EDATE(TODAY(),0-1)))</formula>
    </cfRule>
  </conditionalFormatting>
  <conditionalFormatting sqref="BW23:BY23">
    <cfRule type="timePeriod" dxfId="244" priority="245" timePeriod="lastMonth">
      <formula>AND(MONTH(BW23)=MONTH(EDATE(TODAY(),0-1)),YEAR(BW23)=YEAR(EDATE(TODAY(),0-1)))</formula>
    </cfRule>
  </conditionalFormatting>
  <conditionalFormatting sqref="BW24:BY24">
    <cfRule type="timePeriod" dxfId="243" priority="244" timePeriod="lastMonth">
      <formula>AND(MONTH(BW24)=MONTH(EDATE(TODAY(),0-1)),YEAR(BW24)=YEAR(EDATE(TODAY(),0-1)))</formula>
    </cfRule>
  </conditionalFormatting>
  <conditionalFormatting sqref="BW21:BY27">
    <cfRule type="timePeriod" dxfId="242" priority="243" timePeriod="lastMonth">
      <formula>AND(MONTH(BW21)=MONTH(EDATE(TODAY(),0-1)),YEAR(BW21)=YEAR(EDATE(TODAY(),0-1)))</formula>
    </cfRule>
  </conditionalFormatting>
  <conditionalFormatting sqref="BW21:BY34">
    <cfRule type="timePeriod" dxfId="241" priority="242" timePeriod="lastMonth">
      <formula>AND(MONTH(BW21)=MONTH(EDATE(TODAY(),0-1)),YEAR(BW21)=YEAR(EDATE(TODAY(),0-1)))</formula>
    </cfRule>
  </conditionalFormatting>
  <conditionalFormatting sqref="BW24:BY27">
    <cfRule type="timePeriod" dxfId="240" priority="241" timePeriod="lastMonth">
      <formula>AND(MONTH(BW24)=MONTH(EDATE(TODAY(),0-1)),YEAR(BW24)=YEAR(EDATE(TODAY(),0-1)))</formula>
    </cfRule>
  </conditionalFormatting>
  <conditionalFormatting sqref="BW21:BY34">
    <cfRule type="timePeriod" dxfId="239" priority="240" timePeriod="lastMonth">
      <formula>AND(MONTH(BW21)=MONTH(EDATE(TODAY(),0-1)),YEAR(BW21)=YEAR(EDATE(TODAY(),0-1)))</formula>
    </cfRule>
  </conditionalFormatting>
  <conditionalFormatting sqref="BW23:BY23">
    <cfRule type="timePeriod" dxfId="238" priority="239" timePeriod="lastMonth">
      <formula>AND(MONTH(BW23)=MONTH(EDATE(TODAY(),0-1)),YEAR(BW23)=YEAR(EDATE(TODAY(),0-1)))</formula>
    </cfRule>
  </conditionalFormatting>
  <conditionalFormatting sqref="BW23:BY27">
    <cfRule type="timePeriod" dxfId="237" priority="238" timePeriod="lastMonth">
      <formula>AND(MONTH(BW23)=MONTH(EDATE(TODAY(),0-1)),YEAR(BW23)=YEAR(EDATE(TODAY(),0-1)))</formula>
    </cfRule>
  </conditionalFormatting>
  <conditionalFormatting sqref="BW27:BY27">
    <cfRule type="timePeriod" dxfId="236" priority="237" timePeriod="lastMonth">
      <formula>AND(MONTH(BW27)=MONTH(EDATE(TODAY(),0-1)),YEAR(BW27)=YEAR(EDATE(TODAY(),0-1)))</formula>
    </cfRule>
  </conditionalFormatting>
  <conditionalFormatting sqref="BW21:BY27">
    <cfRule type="timePeriod" dxfId="235" priority="236" timePeriod="lastMonth">
      <formula>AND(MONTH(BW21)=MONTH(EDATE(TODAY(),0-1)),YEAR(BW21)=YEAR(EDATE(TODAY(),0-1)))</formula>
    </cfRule>
  </conditionalFormatting>
  <conditionalFormatting sqref="BW25:BY25">
    <cfRule type="timePeriod" dxfId="234" priority="235" timePeriod="lastMonth">
      <formula>AND(MONTH(BW25)=MONTH(EDATE(TODAY(),0-1)),YEAR(BW25)=YEAR(EDATE(TODAY(),0-1)))</formula>
    </cfRule>
  </conditionalFormatting>
  <conditionalFormatting sqref="BW24:BY24">
    <cfRule type="timePeriod" dxfId="233" priority="234" timePeriod="lastMonth">
      <formula>AND(MONTH(BW24)=MONTH(EDATE(TODAY(),0-1)),YEAR(BW24)=YEAR(EDATE(TODAY(),0-1)))</formula>
    </cfRule>
  </conditionalFormatting>
  <conditionalFormatting sqref="BW26:BY26">
    <cfRule type="timePeriod" dxfId="232" priority="233" timePeriod="lastMonth">
      <formula>AND(MONTH(BW26)=MONTH(EDATE(TODAY(),0-1)),YEAR(BW26)=YEAR(EDATE(TODAY(),0-1)))</formula>
    </cfRule>
  </conditionalFormatting>
  <conditionalFormatting sqref="BW25:BY25">
    <cfRule type="timePeriod" dxfId="231" priority="232" timePeriod="lastMonth">
      <formula>AND(MONTH(BW25)=MONTH(EDATE(TODAY(),0-1)),YEAR(BW25)=YEAR(EDATE(TODAY(),0-1)))</formula>
    </cfRule>
  </conditionalFormatting>
  <conditionalFormatting sqref="BW26:BY26">
    <cfRule type="timePeriod" dxfId="230" priority="231" timePeriod="lastMonth">
      <formula>AND(MONTH(BW26)=MONTH(EDATE(TODAY(),0-1)),YEAR(BW26)=YEAR(EDATE(TODAY(),0-1)))</formula>
    </cfRule>
  </conditionalFormatting>
  <conditionalFormatting sqref="BW23:BY23">
    <cfRule type="timePeriod" dxfId="229" priority="230" timePeriod="lastMonth">
      <formula>AND(MONTH(BW23)=MONTH(EDATE(TODAY(),0-1)),YEAR(BW23)=YEAR(EDATE(TODAY(),0-1)))</formula>
    </cfRule>
  </conditionalFormatting>
  <conditionalFormatting sqref="BW6:BY6">
    <cfRule type="timePeriod" dxfId="228" priority="229" timePeriod="lastMonth">
      <formula>AND(MONTH(BW6)=MONTH(EDATE(TODAY(),0-1)),YEAR(BW6)=YEAR(EDATE(TODAY(),0-1)))</formula>
    </cfRule>
  </conditionalFormatting>
  <conditionalFormatting sqref="BW4:BY4">
    <cfRule type="timePeriod" dxfId="227" priority="228" timePeriod="lastMonth">
      <formula>AND(MONTH(BW4)=MONTH(EDATE(TODAY(),0-1)),YEAR(BW4)=YEAR(EDATE(TODAY(),0-1)))</formula>
    </cfRule>
  </conditionalFormatting>
  <conditionalFormatting sqref="BW13:BY13">
    <cfRule type="timePeriod" dxfId="226" priority="227" timePeriod="lastMonth">
      <formula>AND(MONTH(BW13)=MONTH(EDATE(TODAY(),0-1)),YEAR(BW13)=YEAR(EDATE(TODAY(),0-1)))</formula>
    </cfRule>
  </conditionalFormatting>
  <conditionalFormatting sqref="BW10:BY10">
    <cfRule type="timePeriod" dxfId="225" priority="226" timePeriod="lastMonth">
      <formula>AND(MONTH(BW10)=MONTH(EDATE(TODAY(),0-1)),YEAR(BW10)=YEAR(EDATE(TODAY(),0-1)))</formula>
    </cfRule>
  </conditionalFormatting>
  <conditionalFormatting sqref="BW11:BY11">
    <cfRule type="timePeriod" dxfId="224" priority="225" timePeriod="lastMonth">
      <formula>AND(MONTH(BW11)=MONTH(EDATE(TODAY(),0-1)),YEAR(BW11)=YEAR(EDATE(TODAY(),0-1)))</formula>
    </cfRule>
  </conditionalFormatting>
  <conditionalFormatting sqref="BW8:BY8">
    <cfRule type="timePeriod" dxfId="223" priority="224" timePeriod="lastMonth">
      <formula>AND(MONTH(BW8)=MONTH(EDATE(TODAY(),0-1)),YEAR(BW8)=YEAR(EDATE(TODAY(),0-1)))</formula>
    </cfRule>
  </conditionalFormatting>
  <conditionalFormatting sqref="BW15:BY15">
    <cfRule type="timePeriod" dxfId="222" priority="223" timePeriod="lastMonth">
      <formula>AND(MONTH(BW15)=MONTH(EDATE(TODAY(),0-1)),YEAR(BW15)=YEAR(EDATE(TODAY(),0-1)))</formula>
    </cfRule>
  </conditionalFormatting>
  <conditionalFormatting sqref="BW10:BY10">
    <cfRule type="timePeriod" dxfId="221" priority="222" timePeriod="lastMonth">
      <formula>AND(MONTH(BW10)=MONTH(EDATE(TODAY(),0-1)),YEAR(BW10)=YEAR(EDATE(TODAY(),0-1)))</formula>
    </cfRule>
  </conditionalFormatting>
  <conditionalFormatting sqref="BW7:BY7">
    <cfRule type="timePeriod" dxfId="220" priority="221" timePeriod="lastMonth">
      <formula>AND(MONTH(BW7)=MONTH(EDATE(TODAY(),0-1)),YEAR(BW7)=YEAR(EDATE(TODAY(),0-1)))</formula>
    </cfRule>
  </conditionalFormatting>
  <conditionalFormatting sqref="BW8:BY8">
    <cfRule type="timePeriod" dxfId="219" priority="220" timePeriod="lastMonth">
      <formula>AND(MONTH(BW8)=MONTH(EDATE(TODAY(),0-1)),YEAR(BW8)=YEAR(EDATE(TODAY(),0-1)))</formula>
    </cfRule>
  </conditionalFormatting>
  <conditionalFormatting sqref="BW5:BY5">
    <cfRule type="timePeriod" dxfId="218" priority="219" timePeriod="lastMonth">
      <formula>AND(MONTH(BW5)=MONTH(EDATE(TODAY(),0-1)),YEAR(BW5)=YEAR(EDATE(TODAY(),0-1)))</formula>
    </cfRule>
  </conditionalFormatting>
  <conditionalFormatting sqref="BW14:BY14">
    <cfRule type="timePeriod" dxfId="217" priority="218" timePeriod="lastMonth">
      <formula>AND(MONTH(BW14)=MONTH(EDATE(TODAY(),0-1)),YEAR(BW14)=YEAR(EDATE(TODAY(),0-1)))</formula>
    </cfRule>
  </conditionalFormatting>
  <conditionalFormatting sqref="BW15:BY15">
    <cfRule type="timePeriod" dxfId="216" priority="217" timePeriod="lastMonth">
      <formula>AND(MONTH(BW15)=MONTH(EDATE(TODAY(),0-1)),YEAR(BW15)=YEAR(EDATE(TODAY(),0-1)))</formula>
    </cfRule>
  </conditionalFormatting>
  <conditionalFormatting sqref="BW12:BY12">
    <cfRule type="timePeriod" dxfId="215" priority="216" timePeriod="lastMonth">
      <formula>AND(MONTH(BW12)=MONTH(EDATE(TODAY(),0-1)),YEAR(BW12)=YEAR(EDATE(TODAY(),0-1)))</formula>
    </cfRule>
  </conditionalFormatting>
  <conditionalFormatting sqref="BW4:BY4">
    <cfRule type="timePeriod" dxfId="214" priority="215" timePeriod="lastMonth">
      <formula>AND(MONTH(BW4)=MONTH(EDATE(TODAY(),0-1)),YEAR(BW4)=YEAR(EDATE(TODAY(),0-1)))</formula>
    </cfRule>
  </conditionalFormatting>
  <conditionalFormatting sqref="BW11:BY11">
    <cfRule type="timePeriod" dxfId="213" priority="214" timePeriod="lastMonth">
      <formula>AND(MONTH(BW11)=MONTH(EDATE(TODAY(),0-1)),YEAR(BW11)=YEAR(EDATE(TODAY(),0-1)))</formula>
    </cfRule>
  </conditionalFormatting>
  <conditionalFormatting sqref="BW8:BY8">
    <cfRule type="timePeriod" dxfId="212" priority="213" timePeriod="lastMonth">
      <formula>AND(MONTH(BW8)=MONTH(EDATE(TODAY(),0-1)),YEAR(BW8)=YEAR(EDATE(TODAY(),0-1)))</formula>
    </cfRule>
  </conditionalFormatting>
  <conditionalFormatting sqref="BW9:BY9">
    <cfRule type="timePeriod" dxfId="211" priority="212" timePeriod="lastMonth">
      <formula>AND(MONTH(BW9)=MONTH(EDATE(TODAY(),0-1)),YEAR(BW9)=YEAR(EDATE(TODAY(),0-1)))</formula>
    </cfRule>
  </conditionalFormatting>
  <conditionalFormatting sqref="BW6:BY6">
    <cfRule type="timePeriod" dxfId="210" priority="211" timePeriod="lastMonth">
      <formula>AND(MONTH(BW6)=MONTH(EDATE(TODAY(),0-1)),YEAR(BW6)=YEAR(EDATE(TODAY(),0-1)))</formula>
    </cfRule>
  </conditionalFormatting>
  <conditionalFormatting sqref="BW15:BY16">
    <cfRule type="timePeriod" dxfId="209" priority="210" timePeriod="lastMonth">
      <formula>AND(MONTH(BW15)=MONTH(EDATE(TODAY(),0-1)),YEAR(BW15)=YEAR(EDATE(TODAY(),0-1)))</formula>
    </cfRule>
  </conditionalFormatting>
  <conditionalFormatting sqref="BW15:BY15">
    <cfRule type="timePeriod" dxfId="208" priority="209" timePeriod="lastMonth">
      <formula>AND(MONTH(BW15)=MONTH(EDATE(TODAY(),0-1)),YEAR(BW15)=YEAR(EDATE(TODAY(),0-1)))</formula>
    </cfRule>
  </conditionalFormatting>
  <conditionalFormatting sqref="BW16:BY16">
    <cfRule type="timePeriod" dxfId="207" priority="208" timePeriod="lastMonth">
      <formula>AND(MONTH(BW16)=MONTH(EDATE(TODAY(),0-1)),YEAR(BW16)=YEAR(EDATE(TODAY(),0-1)))</formula>
    </cfRule>
  </conditionalFormatting>
  <conditionalFormatting sqref="BW13:BY13">
    <cfRule type="timePeriod" dxfId="206" priority="207" timePeriod="lastMonth">
      <formula>AND(MONTH(BW13)=MONTH(EDATE(TODAY(),0-1)),YEAR(BW13)=YEAR(EDATE(TODAY(),0-1)))</formula>
    </cfRule>
  </conditionalFormatting>
  <conditionalFormatting sqref="BW8:BY8">
    <cfRule type="timePeriod" dxfId="205" priority="206" timePeriod="lastMonth">
      <formula>AND(MONTH(BW8)=MONTH(EDATE(TODAY(),0-1)),YEAR(BW8)=YEAR(EDATE(TODAY(),0-1)))</formula>
    </cfRule>
  </conditionalFormatting>
  <conditionalFormatting sqref="BW5:BY5">
    <cfRule type="timePeriod" dxfId="204" priority="205" timePeriod="lastMonth">
      <formula>AND(MONTH(BW5)=MONTH(EDATE(TODAY(),0-1)),YEAR(BW5)=YEAR(EDATE(TODAY(),0-1)))</formula>
    </cfRule>
  </conditionalFormatting>
  <conditionalFormatting sqref="BW6:BY6">
    <cfRule type="timePeriod" dxfId="203" priority="204" timePeriod="lastMonth">
      <formula>AND(MONTH(BW6)=MONTH(EDATE(TODAY(),0-1)),YEAR(BW6)=YEAR(EDATE(TODAY(),0-1)))</formula>
    </cfRule>
  </conditionalFormatting>
  <conditionalFormatting sqref="BW15:BY15">
    <cfRule type="timePeriod" dxfId="202" priority="203" timePeriod="lastMonth">
      <formula>AND(MONTH(BW15)=MONTH(EDATE(TODAY(),0-1)),YEAR(BW15)=YEAR(EDATE(TODAY(),0-1)))</formula>
    </cfRule>
  </conditionalFormatting>
  <conditionalFormatting sqref="BW12:BY12">
    <cfRule type="timePeriod" dxfId="201" priority="202" timePeriod="lastMonth">
      <formula>AND(MONTH(BW12)=MONTH(EDATE(TODAY(),0-1)),YEAR(BW12)=YEAR(EDATE(TODAY(),0-1)))</formula>
    </cfRule>
  </conditionalFormatting>
  <conditionalFormatting sqref="BW13:BY13">
    <cfRule type="timePeriod" dxfId="200" priority="201" timePeriod="lastMonth">
      <formula>AND(MONTH(BW13)=MONTH(EDATE(TODAY(),0-1)),YEAR(BW13)=YEAR(EDATE(TODAY(),0-1)))</formula>
    </cfRule>
  </conditionalFormatting>
  <conditionalFormatting sqref="BW10:BY10">
    <cfRule type="timePeriod" dxfId="199" priority="200" timePeriod="lastMonth">
      <formula>AND(MONTH(BW10)=MONTH(EDATE(TODAY(),0-1)),YEAR(BW10)=YEAR(EDATE(TODAY(),0-1)))</formula>
    </cfRule>
  </conditionalFormatting>
  <conditionalFormatting sqref="BW20:BY20">
    <cfRule type="timePeriod" dxfId="198" priority="199" timePeriod="lastMonth">
      <formula>AND(MONTH(BW20)=MONTH(EDATE(TODAY(),0-1)),YEAR(BW20)=YEAR(EDATE(TODAY(),0-1)))</formula>
    </cfRule>
  </conditionalFormatting>
  <conditionalFormatting sqref="BW17:BY17">
    <cfRule type="timePeriod" dxfId="197" priority="198" timePeriod="lastMonth">
      <formula>AND(MONTH(BW17)=MONTH(EDATE(TODAY(),0-1)),YEAR(BW17)=YEAR(EDATE(TODAY(),0-1)))</formula>
    </cfRule>
  </conditionalFormatting>
  <conditionalFormatting sqref="BW17:BY17">
    <cfRule type="timePeriod" dxfId="196" priority="197" timePeriod="lastMonth">
      <formula>AND(MONTH(BW17)=MONTH(EDATE(TODAY(),0-1)),YEAR(BW17)=YEAR(EDATE(TODAY(),0-1)))</formula>
    </cfRule>
  </conditionalFormatting>
  <conditionalFormatting sqref="BW18:BY18">
    <cfRule type="timePeriod" dxfId="195" priority="196" timePeriod="lastMonth">
      <formula>AND(MONTH(BW18)=MONTH(EDATE(TODAY(),0-1)),YEAR(BW18)=YEAR(EDATE(TODAY(),0-1)))</formula>
    </cfRule>
  </conditionalFormatting>
  <conditionalFormatting sqref="BW20:BY20">
    <cfRule type="timePeriod" dxfId="194" priority="195" timePeriod="lastMonth">
      <formula>AND(MONTH(BW20)=MONTH(EDATE(TODAY(),0-1)),YEAR(BW20)=YEAR(EDATE(TODAY(),0-1)))</formula>
    </cfRule>
  </conditionalFormatting>
  <conditionalFormatting sqref="BW17:BY17">
    <cfRule type="timePeriod" dxfId="193" priority="194" timePeriod="lastMonth">
      <formula>AND(MONTH(BW17)=MONTH(EDATE(TODAY(),0-1)),YEAR(BW17)=YEAR(EDATE(TODAY(),0-1)))</formula>
    </cfRule>
  </conditionalFormatting>
  <conditionalFormatting sqref="BW19:BY20">
    <cfRule type="timePeriod" dxfId="192" priority="193" timePeriod="lastMonth">
      <formula>AND(MONTH(BW19)=MONTH(EDATE(TODAY(),0-1)),YEAR(BW19)=YEAR(EDATE(TODAY(),0-1)))</formula>
    </cfRule>
  </conditionalFormatting>
  <conditionalFormatting sqref="BW19:BY19">
    <cfRule type="timePeriod" dxfId="191" priority="192" timePeriod="lastMonth">
      <formula>AND(MONTH(BW19)=MONTH(EDATE(TODAY(),0-1)),YEAR(BW19)=YEAR(EDATE(TODAY(),0-1)))</formula>
    </cfRule>
  </conditionalFormatting>
  <conditionalFormatting sqref="BW18:BY18">
    <cfRule type="timePeriod" dxfId="190" priority="191" timePeriod="lastMonth">
      <formula>AND(MONTH(BW18)=MONTH(EDATE(TODAY(),0-1)),YEAR(BW18)=YEAR(EDATE(TODAY(),0-1)))</formula>
    </cfRule>
  </conditionalFormatting>
  <conditionalFormatting sqref="BW20:BY20">
    <cfRule type="timePeriod" dxfId="189" priority="190" timePeriod="lastMonth">
      <formula>AND(MONTH(BW20)=MONTH(EDATE(TODAY(),0-1)),YEAR(BW20)=YEAR(EDATE(TODAY(),0-1)))</formula>
    </cfRule>
  </conditionalFormatting>
  <conditionalFormatting sqref="BW19:BY19">
    <cfRule type="timePeriod" dxfId="188" priority="189" timePeriod="lastMonth">
      <formula>AND(MONTH(BW19)=MONTH(EDATE(TODAY(),0-1)),YEAR(BW19)=YEAR(EDATE(TODAY(),0-1)))</formula>
    </cfRule>
  </conditionalFormatting>
  <conditionalFormatting sqref="BW20:BY20">
    <cfRule type="timePeriod" dxfId="187" priority="188" timePeriod="lastMonth">
      <formula>AND(MONTH(BW20)=MONTH(EDATE(TODAY(),0-1)),YEAR(BW20)=YEAR(EDATE(TODAY(),0-1)))</formula>
    </cfRule>
  </conditionalFormatting>
  <conditionalFormatting sqref="BW17:BY17">
    <cfRule type="timePeriod" dxfId="186" priority="187" timePeriod="lastMonth">
      <formula>AND(MONTH(BW17)=MONTH(EDATE(TODAY(),0-1)),YEAR(BW17)=YEAR(EDATE(TODAY(),0-1)))</formula>
    </cfRule>
  </conditionalFormatting>
  <conditionalFormatting sqref="BW5:BY5">
    <cfRule type="timePeriod" dxfId="185" priority="186" timePeriod="lastMonth">
      <formula>AND(MONTH(BW5)=MONTH(EDATE(TODAY(),0-1)),YEAR(BW5)=YEAR(EDATE(TODAY(),0-1)))</formula>
    </cfRule>
  </conditionalFormatting>
  <conditionalFormatting sqref="BW4:BY4">
    <cfRule type="timePeriod" dxfId="184" priority="185" timePeriod="lastMonth">
      <formula>AND(MONTH(BW4)=MONTH(EDATE(TODAY(),0-1)),YEAR(BW4)=YEAR(EDATE(TODAY(),0-1)))</formula>
    </cfRule>
  </conditionalFormatting>
  <conditionalFormatting sqref="BW5:BY5">
    <cfRule type="timePeriod" dxfId="183" priority="184" timePeriod="lastMonth">
      <formula>AND(MONTH(BW5)=MONTH(EDATE(TODAY(),0-1)),YEAR(BW5)=YEAR(EDATE(TODAY(),0-1)))</formula>
    </cfRule>
  </conditionalFormatting>
  <conditionalFormatting sqref="BW5:BY6">
    <cfRule type="timePeriod" dxfId="182" priority="183" timePeriod="lastMonth">
      <formula>AND(MONTH(BW5)=MONTH(EDATE(TODAY(),0-1)),YEAR(BW5)=YEAR(EDATE(TODAY(),0-1)))</formula>
    </cfRule>
  </conditionalFormatting>
  <conditionalFormatting sqref="BW5:BY5">
    <cfRule type="timePeriod" dxfId="181" priority="182" timePeriod="lastMonth">
      <formula>AND(MONTH(BW5)=MONTH(EDATE(TODAY(),0-1)),YEAR(BW5)=YEAR(EDATE(TODAY(),0-1)))</formula>
    </cfRule>
  </conditionalFormatting>
  <conditionalFormatting sqref="BW6:BY6">
    <cfRule type="timePeriod" dxfId="180" priority="181" timePeriod="lastMonth">
      <formula>AND(MONTH(BW6)=MONTH(EDATE(TODAY(),0-1)),YEAR(BW6)=YEAR(EDATE(TODAY(),0-1)))</formula>
    </cfRule>
  </conditionalFormatting>
  <conditionalFormatting sqref="BW5:BY5">
    <cfRule type="timePeriod" dxfId="179" priority="180" timePeriod="lastMonth">
      <formula>AND(MONTH(BW5)=MONTH(EDATE(TODAY(),0-1)),YEAR(BW5)=YEAR(EDATE(TODAY(),0-1)))</formula>
    </cfRule>
  </conditionalFormatting>
  <conditionalFormatting sqref="BW10:BY10">
    <cfRule type="timePeriod" dxfId="178" priority="179" timePeriod="lastMonth">
      <formula>AND(MONTH(BW10)=MONTH(EDATE(TODAY(),0-1)),YEAR(BW10)=YEAR(EDATE(TODAY(),0-1)))</formula>
    </cfRule>
  </conditionalFormatting>
  <conditionalFormatting sqref="BW7:BY7">
    <cfRule type="timePeriod" dxfId="177" priority="178" timePeriod="lastMonth">
      <formula>AND(MONTH(BW7)=MONTH(EDATE(TODAY(),0-1)),YEAR(BW7)=YEAR(EDATE(TODAY(),0-1)))</formula>
    </cfRule>
  </conditionalFormatting>
  <conditionalFormatting sqref="BW7:BY7">
    <cfRule type="timePeriod" dxfId="176" priority="177" timePeriod="lastMonth">
      <formula>AND(MONTH(BW7)=MONTH(EDATE(TODAY(),0-1)),YEAR(BW7)=YEAR(EDATE(TODAY(),0-1)))</formula>
    </cfRule>
  </conditionalFormatting>
  <conditionalFormatting sqref="BW8:BY8">
    <cfRule type="timePeriod" dxfId="175" priority="176" timePeriod="lastMonth">
      <formula>AND(MONTH(BW8)=MONTH(EDATE(TODAY(),0-1)),YEAR(BW8)=YEAR(EDATE(TODAY(),0-1)))</formula>
    </cfRule>
  </conditionalFormatting>
  <conditionalFormatting sqref="BW12:BY12">
    <cfRule type="timePeriod" dxfId="174" priority="175" timePeriod="lastMonth">
      <formula>AND(MONTH(BW12)=MONTH(EDATE(TODAY(),0-1)),YEAR(BW12)=YEAR(EDATE(TODAY(),0-1)))</formula>
    </cfRule>
  </conditionalFormatting>
  <conditionalFormatting sqref="BW7:BY7">
    <cfRule type="timePeriod" dxfId="173" priority="174" timePeriod="lastMonth">
      <formula>AND(MONTH(BW7)=MONTH(EDATE(TODAY(),0-1)),YEAR(BW7)=YEAR(EDATE(TODAY(),0-1)))</formula>
    </cfRule>
  </conditionalFormatting>
  <conditionalFormatting sqref="BW11:BY11">
    <cfRule type="timePeriod" dxfId="172" priority="173" timePeriod="lastMonth">
      <formula>AND(MONTH(BW11)=MONTH(EDATE(TODAY(),0-1)),YEAR(BW11)=YEAR(EDATE(TODAY(),0-1)))</formula>
    </cfRule>
  </conditionalFormatting>
  <conditionalFormatting sqref="BW12:BY12">
    <cfRule type="timePeriod" dxfId="171" priority="172" timePeriod="lastMonth">
      <formula>AND(MONTH(BW12)=MONTH(EDATE(TODAY(),0-1)),YEAR(BW12)=YEAR(EDATE(TODAY(),0-1)))</formula>
    </cfRule>
  </conditionalFormatting>
  <conditionalFormatting sqref="BW9:BY9">
    <cfRule type="timePeriod" dxfId="170" priority="171" timePeriod="lastMonth">
      <formula>AND(MONTH(BW9)=MONTH(EDATE(TODAY(),0-1)),YEAR(BW9)=YEAR(EDATE(TODAY(),0-1)))</formula>
    </cfRule>
  </conditionalFormatting>
  <conditionalFormatting sqref="BW8:BY8">
    <cfRule type="timePeriod" dxfId="169" priority="170" timePeriod="lastMonth">
      <formula>AND(MONTH(BW8)=MONTH(EDATE(TODAY(),0-1)),YEAR(BW8)=YEAR(EDATE(TODAY(),0-1)))</formula>
    </cfRule>
  </conditionalFormatting>
  <conditionalFormatting sqref="BW12:BY13">
    <cfRule type="timePeriod" dxfId="168" priority="169" timePeriod="lastMonth">
      <formula>AND(MONTH(BW12)=MONTH(EDATE(TODAY(),0-1)),YEAR(BW12)=YEAR(EDATE(TODAY(),0-1)))</formula>
    </cfRule>
  </conditionalFormatting>
  <conditionalFormatting sqref="BW12:BY12">
    <cfRule type="timePeriod" dxfId="167" priority="168" timePeriod="lastMonth">
      <formula>AND(MONTH(BW12)=MONTH(EDATE(TODAY(),0-1)),YEAR(BW12)=YEAR(EDATE(TODAY(),0-1)))</formula>
    </cfRule>
  </conditionalFormatting>
  <conditionalFormatting sqref="BW13:BY13">
    <cfRule type="timePeriod" dxfId="166" priority="167" timePeriod="lastMonth">
      <formula>AND(MONTH(BW13)=MONTH(EDATE(TODAY(),0-1)),YEAR(BW13)=YEAR(EDATE(TODAY(),0-1)))</formula>
    </cfRule>
  </conditionalFormatting>
  <conditionalFormatting sqref="BW10:BY10">
    <cfRule type="timePeriod" dxfId="165" priority="166" timePeriod="lastMonth">
      <formula>AND(MONTH(BW10)=MONTH(EDATE(TODAY(),0-1)),YEAR(BW10)=YEAR(EDATE(TODAY(),0-1)))</formula>
    </cfRule>
  </conditionalFormatting>
  <conditionalFormatting sqref="BW12:BY12">
    <cfRule type="timePeriod" dxfId="164" priority="165" timePeriod="lastMonth">
      <formula>AND(MONTH(BW12)=MONTH(EDATE(TODAY(),0-1)),YEAR(BW12)=YEAR(EDATE(TODAY(),0-1)))</formula>
    </cfRule>
  </conditionalFormatting>
  <conditionalFormatting sqref="BW9:BY9">
    <cfRule type="timePeriod" dxfId="163" priority="164" timePeriod="lastMonth">
      <formula>AND(MONTH(BW9)=MONTH(EDATE(TODAY(),0-1)),YEAR(BW9)=YEAR(EDATE(TODAY(),0-1)))</formula>
    </cfRule>
  </conditionalFormatting>
  <conditionalFormatting sqref="BW10:BY10">
    <cfRule type="timePeriod" dxfId="162" priority="163" timePeriod="lastMonth">
      <formula>AND(MONTH(BW10)=MONTH(EDATE(TODAY(),0-1)),YEAR(BW10)=YEAR(EDATE(TODAY(),0-1)))</formula>
    </cfRule>
  </conditionalFormatting>
  <conditionalFormatting sqref="BW7:BY7">
    <cfRule type="timePeriod" dxfId="161" priority="162" timePeriod="lastMonth">
      <formula>AND(MONTH(BW7)=MONTH(EDATE(TODAY(),0-1)),YEAR(BW7)=YEAR(EDATE(TODAY(),0-1)))</formula>
    </cfRule>
  </conditionalFormatting>
  <conditionalFormatting sqref="BW17:BY17">
    <cfRule type="timePeriod" dxfId="160" priority="161" timePeriod="lastMonth">
      <formula>AND(MONTH(BW17)=MONTH(EDATE(TODAY(),0-1)),YEAR(BW17)=YEAR(EDATE(TODAY(),0-1)))</formula>
    </cfRule>
  </conditionalFormatting>
  <conditionalFormatting sqref="BW14:BY14">
    <cfRule type="timePeriod" dxfId="159" priority="160" timePeriod="lastMonth">
      <formula>AND(MONTH(BW14)=MONTH(EDATE(TODAY(),0-1)),YEAR(BW14)=YEAR(EDATE(TODAY(),0-1)))</formula>
    </cfRule>
  </conditionalFormatting>
  <conditionalFormatting sqref="BW14:BY14">
    <cfRule type="timePeriod" dxfId="158" priority="159" timePeriod="lastMonth">
      <formula>AND(MONTH(BW14)=MONTH(EDATE(TODAY(),0-1)),YEAR(BW14)=YEAR(EDATE(TODAY(),0-1)))</formula>
    </cfRule>
  </conditionalFormatting>
  <conditionalFormatting sqref="BW15:BY15">
    <cfRule type="timePeriod" dxfId="157" priority="158" timePeriod="lastMonth">
      <formula>AND(MONTH(BW15)=MONTH(EDATE(TODAY(),0-1)),YEAR(BW15)=YEAR(EDATE(TODAY(),0-1)))</formula>
    </cfRule>
  </conditionalFormatting>
  <conditionalFormatting sqref="BW19:BY19">
    <cfRule type="timePeriod" dxfId="156" priority="157" timePeriod="lastMonth">
      <formula>AND(MONTH(BW19)=MONTH(EDATE(TODAY(),0-1)),YEAR(BW19)=YEAR(EDATE(TODAY(),0-1)))</formula>
    </cfRule>
  </conditionalFormatting>
  <conditionalFormatting sqref="BW14:BY14">
    <cfRule type="timePeriod" dxfId="155" priority="156" timePeriod="lastMonth">
      <formula>AND(MONTH(BW14)=MONTH(EDATE(TODAY(),0-1)),YEAR(BW14)=YEAR(EDATE(TODAY(),0-1)))</formula>
    </cfRule>
  </conditionalFormatting>
  <conditionalFormatting sqref="BW18:BY18">
    <cfRule type="timePeriod" dxfId="154" priority="155" timePeriod="lastMonth">
      <formula>AND(MONTH(BW18)=MONTH(EDATE(TODAY(),0-1)),YEAR(BW18)=YEAR(EDATE(TODAY(),0-1)))</formula>
    </cfRule>
  </conditionalFormatting>
  <conditionalFormatting sqref="BW19:BY19">
    <cfRule type="timePeriod" dxfId="153" priority="154" timePeriod="lastMonth">
      <formula>AND(MONTH(BW19)=MONTH(EDATE(TODAY(),0-1)),YEAR(BW19)=YEAR(EDATE(TODAY(),0-1)))</formula>
    </cfRule>
  </conditionalFormatting>
  <conditionalFormatting sqref="BW16:BY16">
    <cfRule type="timePeriod" dxfId="152" priority="153" timePeriod="lastMonth">
      <formula>AND(MONTH(BW16)=MONTH(EDATE(TODAY(),0-1)),YEAR(BW16)=YEAR(EDATE(TODAY(),0-1)))</formula>
    </cfRule>
  </conditionalFormatting>
  <conditionalFormatting sqref="BW15:BY15">
    <cfRule type="timePeriod" dxfId="151" priority="152" timePeriod="lastMonth">
      <formula>AND(MONTH(BW15)=MONTH(EDATE(TODAY(),0-1)),YEAR(BW15)=YEAR(EDATE(TODAY(),0-1)))</formula>
    </cfRule>
  </conditionalFormatting>
  <conditionalFormatting sqref="BW19:BY20">
    <cfRule type="timePeriod" dxfId="150" priority="151" timePeriod="lastMonth">
      <formula>AND(MONTH(BW19)=MONTH(EDATE(TODAY(),0-1)),YEAR(BW19)=YEAR(EDATE(TODAY(),0-1)))</formula>
    </cfRule>
  </conditionalFormatting>
  <conditionalFormatting sqref="BW19:BY19">
    <cfRule type="timePeriod" dxfId="149" priority="150" timePeriod="lastMonth">
      <formula>AND(MONTH(BW19)=MONTH(EDATE(TODAY(),0-1)),YEAR(BW19)=YEAR(EDATE(TODAY(),0-1)))</formula>
    </cfRule>
  </conditionalFormatting>
  <conditionalFormatting sqref="BW20:BY20">
    <cfRule type="timePeriod" dxfId="148" priority="149" timePeriod="lastMonth">
      <formula>AND(MONTH(BW20)=MONTH(EDATE(TODAY(),0-1)),YEAR(BW20)=YEAR(EDATE(TODAY(),0-1)))</formula>
    </cfRule>
  </conditionalFormatting>
  <conditionalFormatting sqref="BW17:BY17">
    <cfRule type="timePeriod" dxfId="147" priority="148" timePeriod="lastMonth">
      <formula>AND(MONTH(BW17)=MONTH(EDATE(TODAY(),0-1)),YEAR(BW17)=YEAR(EDATE(TODAY(),0-1)))</formula>
    </cfRule>
  </conditionalFormatting>
  <conditionalFormatting sqref="BW19:BY19">
    <cfRule type="timePeriod" dxfId="146" priority="147" timePeriod="lastMonth">
      <formula>AND(MONTH(BW19)=MONTH(EDATE(TODAY(),0-1)),YEAR(BW19)=YEAR(EDATE(TODAY(),0-1)))</formula>
    </cfRule>
  </conditionalFormatting>
  <conditionalFormatting sqref="BW16:BY16">
    <cfRule type="timePeriod" dxfId="145" priority="146" timePeriod="lastMonth">
      <formula>AND(MONTH(BW16)=MONTH(EDATE(TODAY(),0-1)),YEAR(BW16)=YEAR(EDATE(TODAY(),0-1)))</formula>
    </cfRule>
  </conditionalFormatting>
  <conditionalFormatting sqref="BW17:BY17">
    <cfRule type="timePeriod" dxfId="144" priority="145" timePeriod="lastMonth">
      <formula>AND(MONTH(BW17)=MONTH(EDATE(TODAY(),0-1)),YEAR(BW17)=YEAR(EDATE(TODAY(),0-1)))</formula>
    </cfRule>
  </conditionalFormatting>
  <conditionalFormatting sqref="BW14:BY14">
    <cfRule type="timePeriod" dxfId="143" priority="144" timePeriod="lastMonth">
      <formula>AND(MONTH(BW14)=MONTH(EDATE(TODAY(),0-1)),YEAR(BW14)=YEAR(EDATE(TODAY(),0-1)))</formula>
    </cfRule>
  </conditionalFormatting>
  <conditionalFormatting sqref="BW21:BY21">
    <cfRule type="timePeriod" dxfId="142" priority="143" timePeriod="lastMonth">
      <formula>AND(MONTH(BW21)=MONTH(EDATE(TODAY(),0-1)),YEAR(BW21)=YEAR(EDATE(TODAY(),0-1)))</formula>
    </cfRule>
  </conditionalFormatting>
  <conditionalFormatting sqref="BW21:BY21">
    <cfRule type="timePeriod" dxfId="141" priority="142" timePeriod="lastMonth">
      <formula>AND(MONTH(BW21)=MONTH(EDATE(TODAY(),0-1)),YEAR(BW21)=YEAR(EDATE(TODAY(),0-1)))</formula>
    </cfRule>
  </conditionalFormatting>
  <conditionalFormatting sqref="BW22:BY22">
    <cfRule type="timePeriod" dxfId="140" priority="141" timePeriod="lastMonth">
      <formula>AND(MONTH(BW22)=MONTH(EDATE(TODAY(),0-1)),YEAR(BW22)=YEAR(EDATE(TODAY(),0-1)))</formula>
    </cfRule>
  </conditionalFormatting>
  <conditionalFormatting sqref="BW21:BY21">
    <cfRule type="timePeriod" dxfId="139" priority="140" timePeriod="lastMonth">
      <formula>AND(MONTH(BW21)=MONTH(EDATE(TODAY(),0-1)),YEAR(BW21)=YEAR(EDATE(TODAY(),0-1)))</formula>
    </cfRule>
  </conditionalFormatting>
  <conditionalFormatting sqref="BW21:BY21">
    <cfRule type="timePeriod" dxfId="138" priority="139" timePeriod="lastMonth">
      <formula>AND(MONTH(BW21)=MONTH(EDATE(TODAY(),0-1)),YEAR(BW21)=YEAR(EDATE(TODAY(),0-1)))</formula>
    </cfRule>
  </conditionalFormatting>
  <conditionalFormatting sqref="BW22:BY22">
    <cfRule type="timePeriod" dxfId="137" priority="138" timePeriod="lastMonth">
      <formula>AND(MONTH(BW22)=MONTH(EDATE(TODAY(),0-1)),YEAR(BW22)=YEAR(EDATE(TODAY(),0-1)))</formula>
    </cfRule>
  </conditionalFormatting>
  <conditionalFormatting sqref="BW22:BY23">
    <cfRule type="timePeriod" dxfId="136" priority="137" timePeriod="lastMonth">
      <formula>AND(MONTH(BW22)=MONTH(EDATE(TODAY(),0-1)),YEAR(BW22)=YEAR(EDATE(TODAY(),0-1)))</formula>
    </cfRule>
  </conditionalFormatting>
  <conditionalFormatting sqref="BW22:BY22">
    <cfRule type="timePeriod" dxfId="135" priority="136" timePeriod="lastMonth">
      <formula>AND(MONTH(BW22)=MONTH(EDATE(TODAY(),0-1)),YEAR(BW22)=YEAR(EDATE(TODAY(),0-1)))</formula>
    </cfRule>
  </conditionalFormatting>
  <conditionalFormatting sqref="BW23:BY23">
    <cfRule type="timePeriod" dxfId="134" priority="135" timePeriod="lastMonth">
      <formula>AND(MONTH(BW23)=MONTH(EDATE(TODAY(),0-1)),YEAR(BW23)=YEAR(EDATE(TODAY(),0-1)))</formula>
    </cfRule>
  </conditionalFormatting>
  <conditionalFormatting sqref="BW22:BY22">
    <cfRule type="timePeriod" dxfId="133" priority="134" timePeriod="lastMonth">
      <formula>AND(MONTH(BW22)=MONTH(EDATE(TODAY(),0-1)),YEAR(BW22)=YEAR(EDATE(TODAY(),0-1)))</formula>
    </cfRule>
  </conditionalFormatting>
  <conditionalFormatting sqref="BW27:BY27">
    <cfRule type="timePeriod" dxfId="132" priority="133" timePeriod="lastMonth">
      <formula>AND(MONTH(BW27)=MONTH(EDATE(TODAY(),0-1)),YEAR(BW27)=YEAR(EDATE(TODAY(),0-1)))</formula>
    </cfRule>
  </conditionalFormatting>
  <conditionalFormatting sqref="BW24:BY24">
    <cfRule type="timePeriod" dxfId="131" priority="132" timePeriod="lastMonth">
      <formula>AND(MONTH(BW24)=MONTH(EDATE(TODAY(),0-1)),YEAR(BW24)=YEAR(EDATE(TODAY(),0-1)))</formula>
    </cfRule>
  </conditionalFormatting>
  <conditionalFormatting sqref="BW24:BY24">
    <cfRule type="timePeriod" dxfId="130" priority="131" timePeriod="lastMonth">
      <formula>AND(MONTH(BW24)=MONTH(EDATE(TODAY(),0-1)),YEAR(BW24)=YEAR(EDATE(TODAY(),0-1)))</formula>
    </cfRule>
  </conditionalFormatting>
  <conditionalFormatting sqref="BW25:BY25">
    <cfRule type="timePeriod" dxfId="129" priority="130" timePeriod="lastMonth">
      <formula>AND(MONTH(BW25)=MONTH(EDATE(TODAY(),0-1)),YEAR(BW25)=YEAR(EDATE(TODAY(),0-1)))</formula>
    </cfRule>
  </conditionalFormatting>
  <conditionalFormatting sqref="BW27:BY27">
    <cfRule type="timePeriod" dxfId="128" priority="129" timePeriod="lastMonth">
      <formula>AND(MONTH(BW27)=MONTH(EDATE(TODAY(),0-1)),YEAR(BW27)=YEAR(EDATE(TODAY(),0-1)))</formula>
    </cfRule>
  </conditionalFormatting>
  <conditionalFormatting sqref="BW24:BY24">
    <cfRule type="timePeriod" dxfId="127" priority="128" timePeriod="lastMonth">
      <formula>AND(MONTH(BW24)=MONTH(EDATE(TODAY(),0-1)),YEAR(BW24)=YEAR(EDATE(TODAY(),0-1)))</formula>
    </cfRule>
  </conditionalFormatting>
  <conditionalFormatting sqref="BW26:BY27">
    <cfRule type="timePeriod" dxfId="126" priority="127" timePeriod="lastMonth">
      <formula>AND(MONTH(BW26)=MONTH(EDATE(TODAY(),0-1)),YEAR(BW26)=YEAR(EDATE(TODAY(),0-1)))</formula>
    </cfRule>
  </conditionalFormatting>
  <conditionalFormatting sqref="BW26:BY26">
    <cfRule type="timePeriod" dxfId="125" priority="126" timePeriod="lastMonth">
      <formula>AND(MONTH(BW26)=MONTH(EDATE(TODAY(),0-1)),YEAR(BW26)=YEAR(EDATE(TODAY(),0-1)))</formula>
    </cfRule>
  </conditionalFormatting>
  <conditionalFormatting sqref="BW25:BY25">
    <cfRule type="timePeriod" dxfId="124" priority="125" timePeriod="lastMonth">
      <formula>AND(MONTH(BW25)=MONTH(EDATE(TODAY(),0-1)),YEAR(BW25)=YEAR(EDATE(TODAY(),0-1)))</formula>
    </cfRule>
  </conditionalFormatting>
  <conditionalFormatting sqref="BW27:BY27">
    <cfRule type="timePeriod" dxfId="123" priority="124" timePeriod="lastMonth">
      <formula>AND(MONTH(BW27)=MONTH(EDATE(TODAY(),0-1)),YEAR(BW27)=YEAR(EDATE(TODAY(),0-1)))</formula>
    </cfRule>
  </conditionalFormatting>
  <conditionalFormatting sqref="BW26:BY26">
    <cfRule type="timePeriod" dxfId="122" priority="123" timePeriod="lastMonth">
      <formula>AND(MONTH(BW26)=MONTH(EDATE(TODAY(),0-1)),YEAR(BW26)=YEAR(EDATE(TODAY(),0-1)))</formula>
    </cfRule>
  </conditionalFormatting>
  <conditionalFormatting sqref="BW27:BY27">
    <cfRule type="timePeriod" dxfId="121" priority="122" timePeriod="lastMonth">
      <formula>AND(MONTH(BW27)=MONTH(EDATE(TODAY(),0-1)),YEAR(BW27)=YEAR(EDATE(TODAY(),0-1)))</formula>
    </cfRule>
  </conditionalFormatting>
  <conditionalFormatting sqref="BW24:BY24">
    <cfRule type="timePeriod" dxfId="120" priority="121" timePeriod="lastMonth">
      <formula>AND(MONTH(BW24)=MONTH(EDATE(TODAY(),0-1)),YEAR(BW24)=YEAR(EDATE(TODAY(),0-1)))</formula>
    </cfRule>
  </conditionalFormatting>
  <conditionalFormatting sqref="BW24:BY24">
    <cfRule type="timePeriod" dxfId="119" priority="120" timePeriod="lastMonth">
      <formula>AND(MONTH(BW24)=MONTH(EDATE(TODAY(),0-1)),YEAR(BW24)=YEAR(EDATE(TODAY(),0-1)))</formula>
    </cfRule>
  </conditionalFormatting>
  <conditionalFormatting sqref="BW21:BY21">
    <cfRule type="timePeriod" dxfId="118" priority="119" timePeriod="lastMonth">
      <formula>AND(MONTH(BW21)=MONTH(EDATE(TODAY(),0-1)),YEAR(BW21)=YEAR(EDATE(TODAY(),0-1)))</formula>
    </cfRule>
  </conditionalFormatting>
  <conditionalFormatting sqref="BW21:BY21">
    <cfRule type="timePeriod" dxfId="117" priority="118" timePeriod="lastMonth">
      <formula>AND(MONTH(BW21)=MONTH(EDATE(TODAY(),0-1)),YEAR(BW21)=YEAR(EDATE(TODAY(),0-1)))</formula>
    </cfRule>
  </conditionalFormatting>
  <conditionalFormatting sqref="BW22:BY22">
    <cfRule type="timePeriod" dxfId="116" priority="117" timePeriod="lastMonth">
      <formula>AND(MONTH(BW22)=MONTH(EDATE(TODAY(),0-1)),YEAR(BW22)=YEAR(EDATE(TODAY(),0-1)))</formula>
    </cfRule>
  </conditionalFormatting>
  <conditionalFormatting sqref="BW26:BY26">
    <cfRule type="timePeriod" dxfId="115" priority="116" timePeriod="lastMonth">
      <formula>AND(MONTH(BW26)=MONTH(EDATE(TODAY(),0-1)),YEAR(BW26)=YEAR(EDATE(TODAY(),0-1)))</formula>
    </cfRule>
  </conditionalFormatting>
  <conditionalFormatting sqref="BW21:BY21">
    <cfRule type="timePeriod" dxfId="114" priority="115" timePeriod="lastMonth">
      <formula>AND(MONTH(BW21)=MONTH(EDATE(TODAY(),0-1)),YEAR(BW21)=YEAR(EDATE(TODAY(),0-1)))</formula>
    </cfRule>
  </conditionalFormatting>
  <conditionalFormatting sqref="BW25:BY25">
    <cfRule type="timePeriod" dxfId="113" priority="114" timePeriod="lastMonth">
      <formula>AND(MONTH(BW25)=MONTH(EDATE(TODAY(),0-1)),YEAR(BW25)=YEAR(EDATE(TODAY(),0-1)))</formula>
    </cfRule>
  </conditionalFormatting>
  <conditionalFormatting sqref="BW26:BY26">
    <cfRule type="timePeriod" dxfId="112" priority="113" timePeriod="lastMonth">
      <formula>AND(MONTH(BW26)=MONTH(EDATE(TODAY(),0-1)),YEAR(BW26)=YEAR(EDATE(TODAY(),0-1)))</formula>
    </cfRule>
  </conditionalFormatting>
  <conditionalFormatting sqref="BW23:BY23">
    <cfRule type="timePeriod" dxfId="111" priority="112" timePeriod="lastMonth">
      <formula>AND(MONTH(BW23)=MONTH(EDATE(TODAY(),0-1)),YEAR(BW23)=YEAR(EDATE(TODAY(),0-1)))</formula>
    </cfRule>
  </conditionalFormatting>
  <conditionalFormatting sqref="BW22:BY22">
    <cfRule type="timePeriod" dxfId="110" priority="111" timePeriod="lastMonth">
      <formula>AND(MONTH(BW22)=MONTH(EDATE(TODAY(),0-1)),YEAR(BW22)=YEAR(EDATE(TODAY(),0-1)))</formula>
    </cfRule>
  </conditionalFormatting>
  <conditionalFormatting sqref="BW26:BY27">
    <cfRule type="timePeriod" dxfId="109" priority="110" timePeriod="lastMonth">
      <formula>AND(MONTH(BW26)=MONTH(EDATE(TODAY(),0-1)),YEAR(BW26)=YEAR(EDATE(TODAY(),0-1)))</formula>
    </cfRule>
  </conditionalFormatting>
  <conditionalFormatting sqref="BW26:BY26">
    <cfRule type="timePeriod" dxfId="108" priority="109" timePeriod="lastMonth">
      <formula>AND(MONTH(BW26)=MONTH(EDATE(TODAY(),0-1)),YEAR(BW26)=YEAR(EDATE(TODAY(),0-1)))</formula>
    </cfRule>
  </conditionalFormatting>
  <conditionalFormatting sqref="BW27:BY27">
    <cfRule type="timePeriod" dxfId="107" priority="108" timePeriod="lastMonth">
      <formula>AND(MONTH(BW27)=MONTH(EDATE(TODAY(),0-1)),YEAR(BW27)=YEAR(EDATE(TODAY(),0-1)))</formula>
    </cfRule>
  </conditionalFormatting>
  <conditionalFormatting sqref="BW24:BY24">
    <cfRule type="timePeriod" dxfId="106" priority="107" timePeriod="lastMonth">
      <formula>AND(MONTH(BW24)=MONTH(EDATE(TODAY(),0-1)),YEAR(BW24)=YEAR(EDATE(TODAY(),0-1)))</formula>
    </cfRule>
  </conditionalFormatting>
  <conditionalFormatting sqref="BW26:BY26">
    <cfRule type="timePeriod" dxfId="105" priority="106" timePeriod="lastMonth">
      <formula>AND(MONTH(BW26)=MONTH(EDATE(TODAY(),0-1)),YEAR(BW26)=YEAR(EDATE(TODAY(),0-1)))</formula>
    </cfRule>
  </conditionalFormatting>
  <conditionalFormatting sqref="BW23:BY23">
    <cfRule type="timePeriod" dxfId="104" priority="105" timePeriod="lastMonth">
      <formula>AND(MONTH(BW23)=MONTH(EDATE(TODAY(),0-1)),YEAR(BW23)=YEAR(EDATE(TODAY(),0-1)))</formula>
    </cfRule>
  </conditionalFormatting>
  <conditionalFormatting sqref="BW24:BY24">
    <cfRule type="timePeriod" dxfId="103" priority="104" timePeriod="lastMonth">
      <formula>AND(MONTH(BW24)=MONTH(EDATE(TODAY(),0-1)),YEAR(BW24)=YEAR(EDATE(TODAY(),0-1)))</formula>
    </cfRule>
  </conditionalFormatting>
  <conditionalFormatting sqref="BW21:BY21">
    <cfRule type="timePeriod" dxfId="102" priority="103" timePeriod="lastMonth">
      <formula>AND(MONTH(BW21)=MONTH(EDATE(TODAY(),0-1)),YEAR(BW21)=YEAR(EDATE(TODAY(),0-1)))</formula>
    </cfRule>
  </conditionalFormatting>
  <conditionalFormatting sqref="BW28:BY29">
    <cfRule type="timePeriod" dxfId="101" priority="102" timePeriod="lastMonth">
      <formula>AND(MONTH(BW28)=MONTH(EDATE(TODAY(),0-1)),YEAR(BW28)=YEAR(EDATE(TODAY(),0-1)))</formula>
    </cfRule>
  </conditionalFormatting>
  <conditionalFormatting sqref="BW28:BY28">
    <cfRule type="timePeriod" dxfId="100" priority="101" timePeriod="lastMonth">
      <formula>AND(MONTH(BW28)=MONTH(EDATE(TODAY(),0-1)),YEAR(BW28)=YEAR(EDATE(TODAY(),0-1)))</formula>
    </cfRule>
  </conditionalFormatting>
  <conditionalFormatting sqref="BW29:BY29">
    <cfRule type="timePeriod" dxfId="99" priority="100" timePeriod="lastMonth">
      <formula>AND(MONTH(BW29)=MONTH(EDATE(TODAY(),0-1)),YEAR(BW29)=YEAR(EDATE(TODAY(),0-1)))</formula>
    </cfRule>
  </conditionalFormatting>
  <conditionalFormatting sqref="BW28:BY29">
    <cfRule type="timePeriod" dxfId="98" priority="99" timePeriod="lastMonth">
      <formula>AND(MONTH(BW28)=MONTH(EDATE(TODAY(),0-1)),YEAR(BW28)=YEAR(EDATE(TODAY(),0-1)))</formula>
    </cfRule>
  </conditionalFormatting>
  <conditionalFormatting sqref="BW29:BY29">
    <cfRule type="timePeriod" dxfId="97" priority="98" timePeriod="lastMonth">
      <formula>AND(MONTH(BW29)=MONTH(EDATE(TODAY(),0-1)),YEAR(BW29)=YEAR(EDATE(TODAY(),0-1)))</formula>
    </cfRule>
  </conditionalFormatting>
  <conditionalFormatting sqref="BW28:BY29">
    <cfRule type="timePeriod" dxfId="96" priority="97" timePeriod="lastMonth">
      <formula>AND(MONTH(BW28)=MONTH(EDATE(TODAY(),0-1)),YEAR(BW28)=YEAR(EDATE(TODAY(),0-1)))</formula>
    </cfRule>
  </conditionalFormatting>
  <conditionalFormatting sqref="BW28:BY29">
    <cfRule type="timePeriod" dxfId="95" priority="96" timePeriod="lastMonth">
      <formula>AND(MONTH(BW28)=MONTH(EDATE(TODAY(),0-1)),YEAR(BW28)=YEAR(EDATE(TODAY(),0-1)))</formula>
    </cfRule>
  </conditionalFormatting>
  <conditionalFormatting sqref="BW28:BY28">
    <cfRule type="timePeriod" dxfId="94" priority="95" timePeriod="lastMonth">
      <formula>AND(MONTH(BW28)=MONTH(EDATE(TODAY(),0-1)),YEAR(BW28)=YEAR(EDATE(TODAY(),0-1)))</formula>
    </cfRule>
  </conditionalFormatting>
  <conditionalFormatting sqref="BW29:BY29">
    <cfRule type="timePeriod" dxfId="93" priority="94" timePeriod="lastMonth">
      <formula>AND(MONTH(BW29)=MONTH(EDATE(TODAY(),0-1)),YEAR(BW29)=YEAR(EDATE(TODAY(),0-1)))</formula>
    </cfRule>
  </conditionalFormatting>
  <conditionalFormatting sqref="BW28:BY28">
    <cfRule type="timePeriod" dxfId="92" priority="93" timePeriod="lastMonth">
      <formula>AND(MONTH(BW28)=MONTH(EDATE(TODAY(),0-1)),YEAR(BW28)=YEAR(EDATE(TODAY(),0-1)))</formula>
    </cfRule>
  </conditionalFormatting>
  <conditionalFormatting sqref="BW29:BY29">
    <cfRule type="timePeriod" dxfId="91" priority="92" timePeriod="lastMonth">
      <formula>AND(MONTH(BW29)=MONTH(EDATE(TODAY(),0-1)),YEAR(BW29)=YEAR(EDATE(TODAY(),0-1)))</formula>
    </cfRule>
  </conditionalFormatting>
  <conditionalFormatting sqref="BW28:BY29">
    <cfRule type="timePeriod" dxfId="90" priority="91" timePeriod="lastMonth">
      <formula>AND(MONTH(BW28)=MONTH(EDATE(TODAY(),0-1)),YEAR(BW28)=YEAR(EDATE(TODAY(),0-1)))</formula>
    </cfRule>
  </conditionalFormatting>
  <conditionalFormatting sqref="BW28:BY29">
    <cfRule type="timePeriod" dxfId="89" priority="90" timePeriod="lastMonth">
      <formula>AND(MONTH(BW28)=MONTH(EDATE(TODAY(),0-1)),YEAR(BW28)=YEAR(EDATE(TODAY(),0-1)))</formula>
    </cfRule>
  </conditionalFormatting>
  <conditionalFormatting sqref="BW28:BY29">
    <cfRule type="timePeriod" dxfId="88" priority="89" timePeriod="lastMonth">
      <formula>AND(MONTH(BW28)=MONTH(EDATE(TODAY(),0-1)),YEAR(BW28)=YEAR(EDATE(TODAY(),0-1)))</formula>
    </cfRule>
  </conditionalFormatting>
  <conditionalFormatting sqref="BW28:BY28">
    <cfRule type="timePeriod" dxfId="87" priority="88" timePeriod="lastMonth">
      <formula>AND(MONTH(BW28)=MONTH(EDATE(TODAY(),0-1)),YEAR(BW28)=YEAR(EDATE(TODAY(),0-1)))</formula>
    </cfRule>
  </conditionalFormatting>
  <conditionalFormatting sqref="BW28:BY29">
    <cfRule type="timePeriod" dxfId="86" priority="87" timePeriod="lastMonth">
      <formula>AND(MONTH(BW28)=MONTH(EDATE(TODAY(),0-1)),YEAR(BW28)=YEAR(EDATE(TODAY(),0-1)))</formula>
    </cfRule>
  </conditionalFormatting>
  <conditionalFormatting sqref="BW28:BY28">
    <cfRule type="timePeriod" dxfId="85" priority="86" timePeriod="lastMonth">
      <formula>AND(MONTH(BW28)=MONTH(EDATE(TODAY(),0-1)),YEAR(BW28)=YEAR(EDATE(TODAY(),0-1)))</formula>
    </cfRule>
  </conditionalFormatting>
  <conditionalFormatting sqref="BW28:BY29">
    <cfRule type="timePeriod" dxfId="84" priority="85" timePeriod="lastMonth">
      <formula>AND(MONTH(BW28)=MONTH(EDATE(TODAY(),0-1)),YEAR(BW28)=YEAR(EDATE(TODAY(),0-1)))</formula>
    </cfRule>
  </conditionalFormatting>
  <conditionalFormatting sqref="BW28:BY28">
    <cfRule type="timePeriod" dxfId="83" priority="84" timePeriod="lastMonth">
      <formula>AND(MONTH(BW28)=MONTH(EDATE(TODAY(),0-1)),YEAR(BW28)=YEAR(EDATE(TODAY(),0-1)))</formula>
    </cfRule>
  </conditionalFormatting>
  <conditionalFormatting sqref="BW29:BY29">
    <cfRule type="timePeriod" dxfId="82" priority="83" timePeriod="lastMonth">
      <formula>AND(MONTH(BW29)=MONTH(EDATE(TODAY(),0-1)),YEAR(BW29)=YEAR(EDATE(TODAY(),0-1)))</formula>
    </cfRule>
  </conditionalFormatting>
  <conditionalFormatting sqref="BW28:BY28">
    <cfRule type="timePeriod" dxfId="81" priority="82" timePeriod="lastMonth">
      <formula>AND(MONTH(BW28)=MONTH(EDATE(TODAY(),0-1)),YEAR(BW28)=YEAR(EDATE(TODAY(),0-1)))</formula>
    </cfRule>
  </conditionalFormatting>
  <conditionalFormatting sqref="BW30:BY30">
    <cfRule type="timePeriod" dxfId="80" priority="81" timePeriod="lastMonth">
      <formula>AND(MONTH(BW30)=MONTH(EDATE(TODAY(),0-1)),YEAR(BW30)=YEAR(EDATE(TODAY(),0-1)))</formula>
    </cfRule>
  </conditionalFormatting>
  <conditionalFormatting sqref="BW30:BY30">
    <cfRule type="timePeriod" dxfId="79" priority="80" timePeriod="lastMonth">
      <formula>AND(MONTH(BW30)=MONTH(EDATE(TODAY(),0-1)),YEAR(BW30)=YEAR(EDATE(TODAY(),0-1)))</formula>
    </cfRule>
  </conditionalFormatting>
  <conditionalFormatting sqref="BW28:BY32">
    <cfRule type="timePeriod" dxfId="78" priority="79" timePeriod="lastMonth">
      <formula>AND(MONTH(BW28)=MONTH(EDATE(TODAY(),0-1)),YEAR(BW28)=YEAR(EDATE(TODAY(),0-1)))</formula>
    </cfRule>
  </conditionalFormatting>
  <conditionalFormatting sqref="BW31:BY31">
    <cfRule type="timePeriod" dxfId="77" priority="78" timePeriod="lastMonth">
      <formula>AND(MONTH(BW31)=MONTH(EDATE(TODAY(),0-1)),YEAR(BW31)=YEAR(EDATE(TODAY(),0-1)))</formula>
    </cfRule>
  </conditionalFormatting>
  <conditionalFormatting sqref="BW28:BY32">
    <cfRule type="timePeriod" dxfId="76" priority="77" timePeriod="lastMonth">
      <formula>AND(MONTH(BW28)=MONTH(EDATE(TODAY(),0-1)),YEAR(BW28)=YEAR(EDATE(TODAY(),0-1)))</formula>
    </cfRule>
  </conditionalFormatting>
  <conditionalFormatting sqref="BW30:BY30">
    <cfRule type="timePeriod" dxfId="75" priority="76" timePeriod="lastMonth">
      <formula>AND(MONTH(BW30)=MONTH(EDATE(TODAY(),0-1)),YEAR(BW30)=YEAR(EDATE(TODAY(),0-1)))</formula>
    </cfRule>
  </conditionalFormatting>
  <conditionalFormatting sqref="BW30:BY30">
    <cfRule type="timePeriod" dxfId="74" priority="75" timePeriod="lastMonth">
      <formula>AND(MONTH(BW30)=MONTH(EDATE(TODAY(),0-1)),YEAR(BW30)=YEAR(EDATE(TODAY(),0-1)))</formula>
    </cfRule>
  </conditionalFormatting>
  <conditionalFormatting sqref="BW31:BY31">
    <cfRule type="timePeriod" dxfId="73" priority="74" timePeriod="lastMonth">
      <formula>AND(MONTH(BW31)=MONTH(EDATE(TODAY(),0-1)),YEAR(BW31)=YEAR(EDATE(TODAY(),0-1)))</formula>
    </cfRule>
  </conditionalFormatting>
  <conditionalFormatting sqref="BW31:BY32">
    <cfRule type="timePeriod" dxfId="72" priority="73" timePeriod="lastMonth">
      <formula>AND(MONTH(BW31)=MONTH(EDATE(TODAY(),0-1)),YEAR(BW31)=YEAR(EDATE(TODAY(),0-1)))</formula>
    </cfRule>
  </conditionalFormatting>
  <conditionalFormatting sqref="BW31:BY31">
    <cfRule type="timePeriod" dxfId="71" priority="72" timePeriod="lastMonth">
      <formula>AND(MONTH(BW31)=MONTH(EDATE(TODAY(),0-1)),YEAR(BW31)=YEAR(EDATE(TODAY(),0-1)))</formula>
    </cfRule>
  </conditionalFormatting>
  <conditionalFormatting sqref="BW32:BY32">
    <cfRule type="timePeriod" dxfId="70" priority="71" timePeriod="lastMonth">
      <formula>AND(MONTH(BW32)=MONTH(EDATE(TODAY(),0-1)),YEAR(BW32)=YEAR(EDATE(TODAY(),0-1)))</formula>
    </cfRule>
  </conditionalFormatting>
  <conditionalFormatting sqref="BW31:BY31">
    <cfRule type="timePeriod" dxfId="69" priority="70" timePeriod="lastMonth">
      <formula>AND(MONTH(BW31)=MONTH(EDATE(TODAY(),0-1)),YEAR(BW31)=YEAR(EDATE(TODAY(),0-1)))</formula>
    </cfRule>
  </conditionalFormatting>
  <conditionalFormatting sqref="BW31:BY34">
    <cfRule type="timePeriod" dxfId="68" priority="69" timePeriod="lastMonth">
      <formula>AND(MONTH(BW31)=MONTH(EDATE(TODAY(),0-1)),YEAR(BW31)=YEAR(EDATE(TODAY(),0-1)))</formula>
    </cfRule>
  </conditionalFormatting>
  <conditionalFormatting sqref="BW31:BY34">
    <cfRule type="timePeriod" dxfId="67" priority="68" timePeriod="lastMonth">
      <formula>AND(MONTH(BW31)=MONTH(EDATE(TODAY(),0-1)),YEAR(BW31)=YEAR(EDATE(TODAY(),0-1)))</formula>
    </cfRule>
  </conditionalFormatting>
  <conditionalFormatting sqref="BW33:BY33">
    <cfRule type="timePeriod" dxfId="66" priority="67" timePeriod="lastMonth">
      <formula>AND(MONTH(BW33)=MONTH(EDATE(TODAY(),0-1)),YEAR(BW33)=YEAR(EDATE(TODAY(),0-1)))</formula>
    </cfRule>
  </conditionalFormatting>
  <conditionalFormatting sqref="BW33:BY33">
    <cfRule type="timePeriod" dxfId="65" priority="66" timePeriod="lastMonth">
      <formula>AND(MONTH(BW33)=MONTH(EDATE(TODAY(),0-1)),YEAR(BW33)=YEAR(EDATE(TODAY(),0-1)))</formula>
    </cfRule>
  </conditionalFormatting>
  <conditionalFormatting sqref="BW34:BY34">
    <cfRule type="timePeriod" dxfId="64" priority="65" timePeriod="lastMonth">
      <formula>AND(MONTH(BW34)=MONTH(EDATE(TODAY(),0-1)),YEAR(BW34)=YEAR(EDATE(TODAY(),0-1)))</formula>
    </cfRule>
  </conditionalFormatting>
  <conditionalFormatting sqref="BW31:BY34">
    <cfRule type="timePeriod" dxfId="63" priority="64" timePeriod="lastMonth">
      <formula>AND(MONTH(BW31)=MONTH(EDATE(TODAY(),0-1)),YEAR(BW31)=YEAR(EDATE(TODAY(),0-1)))</formula>
    </cfRule>
  </conditionalFormatting>
  <conditionalFormatting sqref="BW33:BY33">
    <cfRule type="timePeriod" dxfId="62" priority="63" timePeriod="lastMonth">
      <formula>AND(MONTH(BW33)=MONTH(EDATE(TODAY(),0-1)),YEAR(BW33)=YEAR(EDATE(TODAY(),0-1)))</formula>
    </cfRule>
  </conditionalFormatting>
  <conditionalFormatting sqref="BW31:BY34">
    <cfRule type="timePeriod" dxfId="61" priority="62" timePeriod="lastMonth">
      <formula>AND(MONTH(BW31)=MONTH(EDATE(TODAY(),0-1)),YEAR(BW31)=YEAR(EDATE(TODAY(),0-1)))</formula>
    </cfRule>
  </conditionalFormatting>
  <conditionalFormatting sqref="BW34:BY34">
    <cfRule type="timePeriod" dxfId="60" priority="61" timePeriod="lastMonth">
      <formula>AND(MONTH(BW34)=MONTH(EDATE(TODAY(),0-1)),YEAR(BW34)=YEAR(EDATE(TODAY(),0-1)))</formula>
    </cfRule>
  </conditionalFormatting>
  <conditionalFormatting sqref="BW33:BY33">
    <cfRule type="timePeriod" dxfId="59" priority="60" timePeriod="lastMonth">
      <formula>AND(MONTH(BW33)=MONTH(EDATE(TODAY(),0-1)),YEAR(BW33)=YEAR(EDATE(TODAY(),0-1)))</formula>
    </cfRule>
  </conditionalFormatting>
  <conditionalFormatting sqref="BW28:BY34">
    <cfRule type="timePeriod" dxfId="58" priority="59" timePeriod="lastMonth">
      <formula>AND(MONTH(BW28)=MONTH(EDATE(TODAY(),0-1)),YEAR(BW28)=YEAR(EDATE(TODAY(),0-1)))</formula>
    </cfRule>
  </conditionalFormatting>
  <conditionalFormatting sqref="BW28:BY32">
    <cfRule type="timePeriod" dxfId="57" priority="58" timePeriod="lastMonth">
      <formula>AND(MONTH(BW28)=MONTH(EDATE(TODAY(),0-1)),YEAR(BW28)=YEAR(EDATE(TODAY(),0-1)))</formula>
    </cfRule>
  </conditionalFormatting>
  <conditionalFormatting sqref="BW33:BY33">
    <cfRule type="timePeriod" dxfId="56" priority="57" timePeriod="lastMonth">
      <formula>AND(MONTH(BW33)=MONTH(EDATE(TODAY(),0-1)),YEAR(BW33)=YEAR(EDATE(TODAY(),0-1)))</formula>
    </cfRule>
  </conditionalFormatting>
  <conditionalFormatting sqref="BW30:BY30">
    <cfRule type="timePeriod" dxfId="55" priority="56" timePeriod="lastMonth">
      <formula>AND(MONTH(BW30)=MONTH(EDATE(TODAY(),0-1)),YEAR(BW30)=YEAR(EDATE(TODAY(),0-1)))</formula>
    </cfRule>
  </conditionalFormatting>
  <conditionalFormatting sqref="BW30:BY30">
    <cfRule type="timePeriod" dxfId="54" priority="55" timePeriod="lastMonth">
      <formula>AND(MONTH(BW30)=MONTH(EDATE(TODAY(),0-1)),YEAR(BW30)=YEAR(EDATE(TODAY(),0-1)))</formula>
    </cfRule>
  </conditionalFormatting>
  <conditionalFormatting sqref="BW31:BY31">
    <cfRule type="timePeriod" dxfId="53" priority="54" timePeriod="lastMonth">
      <formula>AND(MONTH(BW31)=MONTH(EDATE(TODAY(),0-1)),YEAR(BW31)=YEAR(EDATE(TODAY(),0-1)))</formula>
    </cfRule>
  </conditionalFormatting>
  <conditionalFormatting sqref="BW28:BY34">
    <cfRule type="timePeriod" dxfId="52" priority="53" timePeriod="lastMonth">
      <formula>AND(MONTH(BW28)=MONTH(EDATE(TODAY(),0-1)),YEAR(BW28)=YEAR(EDATE(TODAY(),0-1)))</formula>
    </cfRule>
  </conditionalFormatting>
  <conditionalFormatting sqref="BW31:BY34">
    <cfRule type="timePeriod" dxfId="51" priority="52" timePeriod="lastMonth">
      <formula>AND(MONTH(BW31)=MONTH(EDATE(TODAY(),0-1)),YEAR(BW31)=YEAR(EDATE(TODAY(),0-1)))</formula>
    </cfRule>
  </conditionalFormatting>
  <conditionalFormatting sqref="BW30:BY30">
    <cfRule type="timePeriod" dxfId="50" priority="51" timePeriod="lastMonth">
      <formula>AND(MONTH(BW30)=MONTH(EDATE(TODAY(),0-1)),YEAR(BW30)=YEAR(EDATE(TODAY(),0-1)))</formula>
    </cfRule>
  </conditionalFormatting>
  <conditionalFormatting sqref="BW30:BY34">
    <cfRule type="timePeriod" dxfId="49" priority="50" timePeriod="lastMonth">
      <formula>AND(MONTH(BW30)=MONTH(EDATE(TODAY(),0-1)),YEAR(BW30)=YEAR(EDATE(TODAY(),0-1)))</formula>
    </cfRule>
  </conditionalFormatting>
  <conditionalFormatting sqref="BW34:BY34">
    <cfRule type="timePeriod" dxfId="48" priority="49" timePeriod="lastMonth">
      <formula>AND(MONTH(BW34)=MONTH(EDATE(TODAY(),0-1)),YEAR(BW34)=YEAR(EDATE(TODAY(),0-1)))</formula>
    </cfRule>
  </conditionalFormatting>
  <conditionalFormatting sqref="BW28:BY34">
    <cfRule type="timePeriod" dxfId="47" priority="48" timePeriod="lastMonth">
      <formula>AND(MONTH(BW28)=MONTH(EDATE(TODAY(),0-1)),YEAR(BW28)=YEAR(EDATE(TODAY(),0-1)))</formula>
    </cfRule>
  </conditionalFormatting>
  <conditionalFormatting sqref="BW32:BY32">
    <cfRule type="timePeriod" dxfId="46" priority="47" timePeriod="lastMonth">
      <formula>AND(MONTH(BW32)=MONTH(EDATE(TODAY(),0-1)),YEAR(BW32)=YEAR(EDATE(TODAY(),0-1)))</formula>
    </cfRule>
  </conditionalFormatting>
  <conditionalFormatting sqref="BW31:BY31">
    <cfRule type="timePeriod" dxfId="45" priority="46" timePeriod="lastMonth">
      <formula>AND(MONTH(BW31)=MONTH(EDATE(TODAY(),0-1)),YEAR(BW31)=YEAR(EDATE(TODAY(),0-1)))</formula>
    </cfRule>
  </conditionalFormatting>
  <conditionalFormatting sqref="BW33:BY33">
    <cfRule type="timePeriod" dxfId="44" priority="45" timePeriod="lastMonth">
      <formula>AND(MONTH(BW33)=MONTH(EDATE(TODAY(),0-1)),YEAR(BW33)=YEAR(EDATE(TODAY(),0-1)))</formula>
    </cfRule>
  </conditionalFormatting>
  <conditionalFormatting sqref="BW32:BY32">
    <cfRule type="timePeriod" dxfId="43" priority="44" timePeriod="lastMonth">
      <formula>AND(MONTH(BW32)=MONTH(EDATE(TODAY(),0-1)),YEAR(BW32)=YEAR(EDATE(TODAY(),0-1)))</formula>
    </cfRule>
  </conditionalFormatting>
  <conditionalFormatting sqref="BW33:BY33">
    <cfRule type="timePeriod" dxfId="42" priority="43" timePeriod="lastMonth">
      <formula>AND(MONTH(BW33)=MONTH(EDATE(TODAY(),0-1)),YEAR(BW33)=YEAR(EDATE(TODAY(),0-1)))</formula>
    </cfRule>
  </conditionalFormatting>
  <conditionalFormatting sqref="BW30:BY30">
    <cfRule type="timePeriod" dxfId="41" priority="42" timePeriod="lastMonth">
      <formula>AND(MONTH(BW30)=MONTH(EDATE(TODAY(),0-1)),YEAR(BW30)=YEAR(EDATE(TODAY(),0-1)))</formula>
    </cfRule>
  </conditionalFormatting>
  <conditionalFormatting sqref="BW28:BY28">
    <cfRule type="timePeriod" dxfId="40" priority="41" timePeriod="lastMonth">
      <formula>AND(MONTH(BW28)=MONTH(EDATE(TODAY(),0-1)),YEAR(BW28)=YEAR(EDATE(TODAY(),0-1)))</formula>
    </cfRule>
  </conditionalFormatting>
  <conditionalFormatting sqref="BW28:BY28">
    <cfRule type="timePeriod" dxfId="39" priority="40" timePeriod="lastMonth">
      <formula>AND(MONTH(BW28)=MONTH(EDATE(TODAY(),0-1)),YEAR(BW28)=YEAR(EDATE(TODAY(),0-1)))</formula>
    </cfRule>
  </conditionalFormatting>
  <conditionalFormatting sqref="BW29:BY29">
    <cfRule type="timePeriod" dxfId="38" priority="39" timePeriod="lastMonth">
      <formula>AND(MONTH(BW29)=MONTH(EDATE(TODAY(),0-1)),YEAR(BW29)=YEAR(EDATE(TODAY(),0-1)))</formula>
    </cfRule>
  </conditionalFormatting>
  <conditionalFormatting sqref="BW28:BY28">
    <cfRule type="timePeriod" dxfId="37" priority="38" timePeriod="lastMonth">
      <formula>AND(MONTH(BW28)=MONTH(EDATE(TODAY(),0-1)),YEAR(BW28)=YEAR(EDATE(TODAY(),0-1)))</formula>
    </cfRule>
  </conditionalFormatting>
  <conditionalFormatting sqref="BW28:BY28">
    <cfRule type="timePeriod" dxfId="36" priority="37" timePeriod="lastMonth">
      <formula>AND(MONTH(BW28)=MONTH(EDATE(TODAY(),0-1)),YEAR(BW28)=YEAR(EDATE(TODAY(),0-1)))</formula>
    </cfRule>
  </conditionalFormatting>
  <conditionalFormatting sqref="BW29:BY29">
    <cfRule type="timePeriod" dxfId="35" priority="36" timePeriod="lastMonth">
      <formula>AND(MONTH(BW29)=MONTH(EDATE(TODAY(),0-1)),YEAR(BW29)=YEAR(EDATE(TODAY(),0-1)))</formula>
    </cfRule>
  </conditionalFormatting>
  <conditionalFormatting sqref="BW29:BY30">
    <cfRule type="timePeriod" dxfId="34" priority="35" timePeriod="lastMonth">
      <formula>AND(MONTH(BW29)=MONTH(EDATE(TODAY(),0-1)),YEAR(BW29)=YEAR(EDATE(TODAY(),0-1)))</formula>
    </cfRule>
  </conditionalFormatting>
  <conditionalFormatting sqref="BW29:BY29">
    <cfRule type="timePeriod" dxfId="33" priority="34" timePeriod="lastMonth">
      <formula>AND(MONTH(BW29)=MONTH(EDATE(TODAY(),0-1)),YEAR(BW29)=YEAR(EDATE(TODAY(),0-1)))</formula>
    </cfRule>
  </conditionalFormatting>
  <conditionalFormatting sqref="BW30:BY30">
    <cfRule type="timePeriod" dxfId="32" priority="33" timePeriod="lastMonth">
      <formula>AND(MONTH(BW30)=MONTH(EDATE(TODAY(),0-1)),YEAR(BW30)=YEAR(EDATE(TODAY(),0-1)))</formula>
    </cfRule>
  </conditionalFormatting>
  <conditionalFormatting sqref="BW29:BY29">
    <cfRule type="timePeriod" dxfId="31" priority="32" timePeriod="lastMonth">
      <formula>AND(MONTH(BW29)=MONTH(EDATE(TODAY(),0-1)),YEAR(BW29)=YEAR(EDATE(TODAY(),0-1)))</formula>
    </cfRule>
  </conditionalFormatting>
  <conditionalFormatting sqref="BW34:BY34">
    <cfRule type="timePeriod" dxfId="30" priority="31" timePeriod="lastMonth">
      <formula>AND(MONTH(BW34)=MONTH(EDATE(TODAY(),0-1)),YEAR(BW34)=YEAR(EDATE(TODAY(),0-1)))</formula>
    </cfRule>
  </conditionalFormatting>
  <conditionalFormatting sqref="BW31:BY31">
    <cfRule type="timePeriod" dxfId="29" priority="30" timePeriod="lastMonth">
      <formula>AND(MONTH(BW31)=MONTH(EDATE(TODAY(),0-1)),YEAR(BW31)=YEAR(EDATE(TODAY(),0-1)))</formula>
    </cfRule>
  </conditionalFormatting>
  <conditionalFormatting sqref="BW31:BY31">
    <cfRule type="timePeriod" dxfId="28" priority="29" timePeriod="lastMonth">
      <formula>AND(MONTH(BW31)=MONTH(EDATE(TODAY(),0-1)),YEAR(BW31)=YEAR(EDATE(TODAY(),0-1)))</formula>
    </cfRule>
  </conditionalFormatting>
  <conditionalFormatting sqref="BW32:BY32">
    <cfRule type="timePeriod" dxfId="27" priority="28" timePeriod="lastMonth">
      <formula>AND(MONTH(BW32)=MONTH(EDATE(TODAY(),0-1)),YEAR(BW32)=YEAR(EDATE(TODAY(),0-1)))</formula>
    </cfRule>
  </conditionalFormatting>
  <conditionalFormatting sqref="BW34:BY34">
    <cfRule type="timePeriod" dxfId="26" priority="27" timePeriod="lastMonth">
      <formula>AND(MONTH(BW34)=MONTH(EDATE(TODAY(),0-1)),YEAR(BW34)=YEAR(EDATE(TODAY(),0-1)))</formula>
    </cfRule>
  </conditionalFormatting>
  <conditionalFormatting sqref="BW31:BY31">
    <cfRule type="timePeriod" dxfId="25" priority="26" timePeriod="lastMonth">
      <formula>AND(MONTH(BW31)=MONTH(EDATE(TODAY(),0-1)),YEAR(BW31)=YEAR(EDATE(TODAY(),0-1)))</formula>
    </cfRule>
  </conditionalFormatting>
  <conditionalFormatting sqref="BW33:BY34">
    <cfRule type="timePeriod" dxfId="24" priority="25" timePeriod="lastMonth">
      <formula>AND(MONTH(BW33)=MONTH(EDATE(TODAY(),0-1)),YEAR(BW33)=YEAR(EDATE(TODAY(),0-1)))</formula>
    </cfRule>
  </conditionalFormatting>
  <conditionalFormatting sqref="BW33:BY33">
    <cfRule type="timePeriod" dxfId="23" priority="24" timePeriod="lastMonth">
      <formula>AND(MONTH(BW33)=MONTH(EDATE(TODAY(),0-1)),YEAR(BW33)=YEAR(EDATE(TODAY(),0-1)))</formula>
    </cfRule>
  </conditionalFormatting>
  <conditionalFormatting sqref="BW32:BY32">
    <cfRule type="timePeriod" dxfId="22" priority="23" timePeriod="lastMonth">
      <formula>AND(MONTH(BW32)=MONTH(EDATE(TODAY(),0-1)),YEAR(BW32)=YEAR(EDATE(TODAY(),0-1)))</formula>
    </cfRule>
  </conditionalFormatting>
  <conditionalFormatting sqref="BW34:BY34">
    <cfRule type="timePeriod" dxfId="21" priority="22" timePeriod="lastMonth">
      <formula>AND(MONTH(BW34)=MONTH(EDATE(TODAY(),0-1)),YEAR(BW34)=YEAR(EDATE(TODAY(),0-1)))</formula>
    </cfRule>
  </conditionalFormatting>
  <conditionalFormatting sqref="BW33:BY33">
    <cfRule type="timePeriod" dxfId="20" priority="21" timePeriod="lastMonth">
      <formula>AND(MONTH(BW33)=MONTH(EDATE(TODAY(),0-1)),YEAR(BW33)=YEAR(EDATE(TODAY(),0-1)))</formula>
    </cfRule>
  </conditionalFormatting>
  <conditionalFormatting sqref="BW34:BY34">
    <cfRule type="timePeriod" dxfId="19" priority="20" timePeriod="lastMonth">
      <formula>AND(MONTH(BW34)=MONTH(EDATE(TODAY(),0-1)),YEAR(BW34)=YEAR(EDATE(TODAY(),0-1)))</formula>
    </cfRule>
  </conditionalFormatting>
  <conditionalFormatting sqref="BW31:BY31">
    <cfRule type="timePeriod" dxfId="18" priority="19" timePeriod="lastMonth">
      <formula>AND(MONTH(BW31)=MONTH(EDATE(TODAY(),0-1)),YEAR(BW31)=YEAR(EDATE(TODAY(),0-1)))</formula>
    </cfRule>
  </conditionalFormatting>
  <conditionalFormatting sqref="BW31:BY31">
    <cfRule type="timePeriod" dxfId="17" priority="18" timePeriod="lastMonth">
      <formula>AND(MONTH(BW31)=MONTH(EDATE(TODAY(),0-1)),YEAR(BW31)=YEAR(EDATE(TODAY(),0-1)))</formula>
    </cfRule>
  </conditionalFormatting>
  <conditionalFormatting sqref="BW28:BY28">
    <cfRule type="timePeriod" dxfId="16" priority="17" timePeriod="lastMonth">
      <formula>AND(MONTH(BW28)=MONTH(EDATE(TODAY(),0-1)),YEAR(BW28)=YEAR(EDATE(TODAY(),0-1)))</formula>
    </cfRule>
  </conditionalFormatting>
  <conditionalFormatting sqref="BW28:BY28">
    <cfRule type="timePeriod" dxfId="15" priority="16" timePeriod="lastMonth">
      <formula>AND(MONTH(BW28)=MONTH(EDATE(TODAY(),0-1)),YEAR(BW28)=YEAR(EDATE(TODAY(),0-1)))</formula>
    </cfRule>
  </conditionalFormatting>
  <conditionalFormatting sqref="BW29:BY29">
    <cfRule type="timePeriod" dxfId="14" priority="15" timePeriod="lastMonth">
      <formula>AND(MONTH(BW29)=MONTH(EDATE(TODAY(),0-1)),YEAR(BW29)=YEAR(EDATE(TODAY(),0-1)))</formula>
    </cfRule>
  </conditionalFormatting>
  <conditionalFormatting sqref="BW33:BY33">
    <cfRule type="timePeriod" dxfId="13" priority="14" timePeriod="lastMonth">
      <formula>AND(MONTH(BW33)=MONTH(EDATE(TODAY(),0-1)),YEAR(BW33)=YEAR(EDATE(TODAY(),0-1)))</formula>
    </cfRule>
  </conditionalFormatting>
  <conditionalFormatting sqref="BW28:BY28">
    <cfRule type="timePeriod" dxfId="12" priority="13" timePeriod="lastMonth">
      <formula>AND(MONTH(BW28)=MONTH(EDATE(TODAY(),0-1)),YEAR(BW28)=YEAR(EDATE(TODAY(),0-1)))</formula>
    </cfRule>
  </conditionalFormatting>
  <conditionalFormatting sqref="BW32:BY32">
    <cfRule type="timePeriod" dxfId="11" priority="12" timePeriod="lastMonth">
      <formula>AND(MONTH(BW32)=MONTH(EDATE(TODAY(),0-1)),YEAR(BW32)=YEAR(EDATE(TODAY(),0-1)))</formula>
    </cfRule>
  </conditionalFormatting>
  <conditionalFormatting sqref="BW33:BY33">
    <cfRule type="timePeriod" dxfId="10" priority="11" timePeriod="lastMonth">
      <formula>AND(MONTH(BW33)=MONTH(EDATE(TODAY(),0-1)),YEAR(BW33)=YEAR(EDATE(TODAY(),0-1)))</formula>
    </cfRule>
  </conditionalFormatting>
  <conditionalFormatting sqref="BW30:BY30">
    <cfRule type="timePeriod" dxfId="9" priority="10" timePeriod="lastMonth">
      <formula>AND(MONTH(BW30)=MONTH(EDATE(TODAY(),0-1)),YEAR(BW30)=YEAR(EDATE(TODAY(),0-1)))</formula>
    </cfRule>
  </conditionalFormatting>
  <conditionalFormatting sqref="BW29:BY29">
    <cfRule type="timePeriod" dxfId="8" priority="9" timePeriod="lastMonth">
      <formula>AND(MONTH(BW29)=MONTH(EDATE(TODAY(),0-1)),YEAR(BW29)=YEAR(EDATE(TODAY(),0-1)))</formula>
    </cfRule>
  </conditionalFormatting>
  <conditionalFormatting sqref="BW33:BY34">
    <cfRule type="timePeriod" dxfId="7" priority="8" timePeriod="lastMonth">
      <formula>AND(MONTH(BW33)=MONTH(EDATE(TODAY(),0-1)),YEAR(BW33)=YEAR(EDATE(TODAY(),0-1)))</formula>
    </cfRule>
  </conditionalFormatting>
  <conditionalFormatting sqref="BW33:BY33">
    <cfRule type="timePeriod" dxfId="6" priority="7" timePeriod="lastMonth">
      <formula>AND(MONTH(BW33)=MONTH(EDATE(TODAY(),0-1)),YEAR(BW33)=YEAR(EDATE(TODAY(),0-1)))</formula>
    </cfRule>
  </conditionalFormatting>
  <conditionalFormatting sqref="BW34:BY34">
    <cfRule type="timePeriod" dxfId="5" priority="6" timePeriod="lastMonth">
      <formula>AND(MONTH(BW34)=MONTH(EDATE(TODAY(),0-1)),YEAR(BW34)=YEAR(EDATE(TODAY(),0-1)))</formula>
    </cfRule>
  </conditionalFormatting>
  <conditionalFormatting sqref="BW31:BY31">
    <cfRule type="timePeriod" dxfId="4" priority="5" timePeriod="lastMonth">
      <formula>AND(MONTH(BW31)=MONTH(EDATE(TODAY(),0-1)),YEAR(BW31)=YEAR(EDATE(TODAY(),0-1)))</formula>
    </cfRule>
  </conditionalFormatting>
  <conditionalFormatting sqref="BW33:BY33">
    <cfRule type="timePeriod" dxfId="3" priority="4" timePeriod="lastMonth">
      <formula>AND(MONTH(BW33)=MONTH(EDATE(TODAY(),0-1)),YEAR(BW33)=YEAR(EDATE(TODAY(),0-1)))</formula>
    </cfRule>
  </conditionalFormatting>
  <conditionalFormatting sqref="BW30:BY30">
    <cfRule type="timePeriod" dxfId="2" priority="3" timePeriod="lastMonth">
      <formula>AND(MONTH(BW30)=MONTH(EDATE(TODAY(),0-1)),YEAR(BW30)=YEAR(EDATE(TODAY(),0-1)))</formula>
    </cfRule>
  </conditionalFormatting>
  <conditionalFormatting sqref="BW31:BY31">
    <cfRule type="timePeriod" dxfId="1" priority="2" timePeriod="lastMonth">
      <formula>AND(MONTH(BW31)=MONTH(EDATE(TODAY(),0-1)),YEAR(BW31)=YEAR(EDATE(TODAY(),0-1)))</formula>
    </cfRule>
  </conditionalFormatting>
  <conditionalFormatting sqref="BW28:BY28">
    <cfRule type="timePeriod" dxfId="0" priority="1" timePeriod="lastMonth">
      <formula>AND(MONTH(BW28)=MONTH(EDATE(TODAY(),0-1)),YEAR(BW28)=YEAR(EDATE(TODAY(),0-1)))</formula>
    </cfRule>
  </conditionalFormatting>
  <pageMargins left="0.70866141732283472" right="0.70866141732283472" top="1.1417322834645669" bottom="1.1417322834645669" header="0.74803149606299213" footer="0.74803149606299213"/>
  <pageSetup paperSize="9" scale="1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86689-0F0C-4466-9AE4-F4F5D764C4C3}">
  <sheetPr>
    <pageSetUpPr fitToPage="1"/>
  </sheetPr>
  <dimension ref="A1:US93"/>
  <sheetViews>
    <sheetView tabSelected="1" zoomScaleNormal="100" workbookViewId="0">
      <pane xSplit="7" topLeftCell="H1" activePane="topRight" state="frozen"/>
      <selection pane="topRight" activeCell="BT33" sqref="BT33"/>
    </sheetView>
  </sheetViews>
  <sheetFormatPr baseColWidth="10" defaultRowHeight="15" x14ac:dyDescent="0.25"/>
  <cols>
    <col min="1" max="1" width="17.375" style="2" customWidth="1"/>
    <col min="2" max="2" width="8.125" style="2" customWidth="1"/>
    <col min="3" max="3" width="10.375" style="2" customWidth="1"/>
    <col min="4" max="4" width="7.5" style="2" customWidth="1"/>
    <col min="5" max="5" width="5.25" style="68" customWidth="1"/>
    <col min="6" max="6" width="8.75" style="3" bestFit="1" customWidth="1"/>
    <col min="7" max="7" width="10.625" style="31" customWidth="1"/>
    <col min="8" max="565" width="11" style="15" customWidth="1"/>
    <col min="566" max="566" width="11" style="2" customWidth="1"/>
    <col min="567" max="16384" width="11" style="2"/>
  </cols>
  <sheetData>
    <row r="1" spans="1:79" ht="24" customHeight="1" thickBot="1" x14ac:dyDescent="0.3">
      <c r="A1" s="1" t="s">
        <v>18</v>
      </c>
      <c r="B1" s="53">
        <v>0.5</v>
      </c>
      <c r="H1" s="15" t="s">
        <v>18</v>
      </c>
      <c r="N1" s="15" t="s">
        <v>18</v>
      </c>
      <c r="T1" s="15" t="s">
        <v>18</v>
      </c>
      <c r="Z1" s="15" t="s">
        <v>18</v>
      </c>
      <c r="AF1" s="15" t="s">
        <v>18</v>
      </c>
      <c r="AL1" s="15" t="s">
        <v>18</v>
      </c>
      <c r="AR1" s="15" t="s">
        <v>18</v>
      </c>
      <c r="AX1" s="15" t="s">
        <v>18</v>
      </c>
      <c r="BD1" s="15" t="s">
        <v>18</v>
      </c>
      <c r="BJ1" s="15" t="s">
        <v>18</v>
      </c>
      <c r="BP1" s="15" t="s">
        <v>18</v>
      </c>
      <c r="BV1" s="15" t="s">
        <v>18</v>
      </c>
    </row>
    <row r="2" spans="1:79" s="15" customFormat="1" ht="30.75" customHeight="1" thickBot="1" x14ac:dyDescent="0.35">
      <c r="A2" s="10" t="s">
        <v>19</v>
      </c>
      <c r="C2" s="2"/>
      <c r="D2" s="2"/>
      <c r="E2" s="68"/>
      <c r="F2" s="3"/>
      <c r="G2" s="33"/>
      <c r="H2" s="79" t="s">
        <v>37</v>
      </c>
      <c r="I2" s="80" t="s">
        <v>47</v>
      </c>
      <c r="J2" s="80"/>
      <c r="K2" s="80"/>
      <c r="L2" s="81"/>
      <c r="M2" s="82"/>
      <c r="N2" s="79" t="s">
        <v>37</v>
      </c>
      <c r="O2" s="80" t="s">
        <v>38</v>
      </c>
      <c r="P2" s="80"/>
      <c r="Q2" s="80"/>
      <c r="R2" s="81"/>
      <c r="S2" s="82"/>
      <c r="T2" s="108" t="s">
        <v>37</v>
      </c>
      <c r="U2" s="109" t="s">
        <v>9</v>
      </c>
      <c r="V2" s="109"/>
      <c r="W2" s="109"/>
      <c r="X2" s="110"/>
      <c r="Y2" s="111"/>
      <c r="Z2" s="138" t="s">
        <v>37</v>
      </c>
      <c r="AA2" s="139" t="s">
        <v>1</v>
      </c>
      <c r="AB2" s="139"/>
      <c r="AC2" s="139"/>
      <c r="AD2" s="140"/>
      <c r="AE2" s="141"/>
      <c r="AF2" s="167" t="s">
        <v>37</v>
      </c>
      <c r="AG2" s="168" t="s">
        <v>2</v>
      </c>
      <c r="AH2" s="168"/>
      <c r="AI2" s="168"/>
      <c r="AJ2" s="169"/>
      <c r="AK2" s="170"/>
      <c r="AL2" s="219" t="s">
        <v>37</v>
      </c>
      <c r="AM2" s="220" t="s">
        <v>104</v>
      </c>
      <c r="AN2" s="220"/>
      <c r="AO2" s="220"/>
      <c r="AP2" s="221"/>
      <c r="AQ2" s="222"/>
      <c r="AR2" s="244" t="s">
        <v>37</v>
      </c>
      <c r="AS2" s="245" t="s">
        <v>3</v>
      </c>
      <c r="AT2" s="245"/>
      <c r="AU2" s="245"/>
      <c r="AV2" s="246"/>
      <c r="AW2" s="247"/>
      <c r="AX2" s="244" t="s">
        <v>37</v>
      </c>
      <c r="AY2" s="245" t="s">
        <v>111</v>
      </c>
      <c r="AZ2" s="245"/>
      <c r="BA2" s="245"/>
      <c r="BB2" s="246"/>
      <c r="BC2" s="247"/>
      <c r="BD2" s="268" t="s">
        <v>37</v>
      </c>
      <c r="BE2" s="269" t="s">
        <v>120</v>
      </c>
      <c r="BF2" s="269"/>
      <c r="BG2" s="269"/>
      <c r="BH2" s="270"/>
      <c r="BI2" s="271"/>
      <c r="BJ2" s="293" t="s">
        <v>37</v>
      </c>
      <c r="BK2" s="294" t="s">
        <v>127</v>
      </c>
      <c r="BL2" s="294"/>
      <c r="BM2" s="294"/>
      <c r="BN2" s="295"/>
      <c r="BO2" s="296"/>
      <c r="BP2" s="293" t="s">
        <v>37</v>
      </c>
      <c r="BQ2" s="294" t="s">
        <v>134</v>
      </c>
      <c r="BR2" s="294"/>
      <c r="BS2" s="294"/>
      <c r="BT2" s="295"/>
      <c r="BU2" s="296"/>
      <c r="BV2" s="319" t="s">
        <v>37</v>
      </c>
      <c r="BW2" s="320" t="s">
        <v>139</v>
      </c>
      <c r="BX2" s="320"/>
      <c r="BY2" s="320"/>
      <c r="BZ2" s="321"/>
      <c r="CA2" s="322"/>
    </row>
    <row r="3" spans="1:79" s="15" customFormat="1" ht="30.75" customHeight="1" thickBot="1" x14ac:dyDescent="0.3">
      <c r="A3" s="11"/>
      <c r="B3" s="12" t="s">
        <v>4</v>
      </c>
      <c r="C3" s="13" t="s">
        <v>5</v>
      </c>
      <c r="D3" s="14" t="s">
        <v>6</v>
      </c>
      <c r="E3" s="68"/>
      <c r="F3" s="42" t="s">
        <v>6</v>
      </c>
      <c r="G3" s="31"/>
      <c r="H3" s="83" t="s">
        <v>39</v>
      </c>
      <c r="I3" s="84" t="s">
        <v>40</v>
      </c>
      <c r="J3" s="85" t="s">
        <v>41</v>
      </c>
      <c r="K3" s="86" t="s">
        <v>42</v>
      </c>
      <c r="L3" s="87" t="s">
        <v>43</v>
      </c>
      <c r="M3" s="88" t="s">
        <v>44</v>
      </c>
      <c r="N3" s="83" t="s">
        <v>39</v>
      </c>
      <c r="O3" s="84" t="s">
        <v>40</v>
      </c>
      <c r="P3" s="85" t="s">
        <v>41</v>
      </c>
      <c r="Q3" s="86" t="s">
        <v>42</v>
      </c>
      <c r="R3" s="87" t="s">
        <v>43</v>
      </c>
      <c r="S3" s="88" t="s">
        <v>44</v>
      </c>
      <c r="T3" s="112" t="s">
        <v>39</v>
      </c>
      <c r="U3" s="113" t="s">
        <v>40</v>
      </c>
      <c r="V3" s="114" t="s">
        <v>41</v>
      </c>
      <c r="W3" s="115" t="s">
        <v>42</v>
      </c>
      <c r="X3" s="116" t="s">
        <v>43</v>
      </c>
      <c r="Y3" s="117" t="s">
        <v>44</v>
      </c>
      <c r="Z3" s="142" t="s">
        <v>39</v>
      </c>
      <c r="AA3" s="143" t="s">
        <v>40</v>
      </c>
      <c r="AB3" s="144" t="s">
        <v>41</v>
      </c>
      <c r="AC3" s="145" t="s">
        <v>42</v>
      </c>
      <c r="AD3" s="146" t="s">
        <v>43</v>
      </c>
      <c r="AE3" s="147" t="s">
        <v>44</v>
      </c>
      <c r="AF3" s="171" t="s">
        <v>39</v>
      </c>
      <c r="AG3" s="172" t="s">
        <v>40</v>
      </c>
      <c r="AH3" s="173" t="s">
        <v>41</v>
      </c>
      <c r="AI3" s="174" t="s">
        <v>42</v>
      </c>
      <c r="AJ3" s="175" t="s">
        <v>43</v>
      </c>
      <c r="AK3" s="176" t="s">
        <v>44</v>
      </c>
      <c r="AL3" s="223" t="s">
        <v>39</v>
      </c>
      <c r="AM3" s="224" t="s">
        <v>40</v>
      </c>
      <c r="AN3" s="225" t="s">
        <v>41</v>
      </c>
      <c r="AO3" s="226" t="s">
        <v>42</v>
      </c>
      <c r="AP3" s="227" t="s">
        <v>43</v>
      </c>
      <c r="AQ3" s="228" t="s">
        <v>44</v>
      </c>
      <c r="AR3" s="248" t="s">
        <v>39</v>
      </c>
      <c r="AS3" s="249" t="s">
        <v>40</v>
      </c>
      <c r="AT3" s="250" t="s">
        <v>41</v>
      </c>
      <c r="AU3" s="251" t="s">
        <v>42</v>
      </c>
      <c r="AV3" s="252" t="s">
        <v>43</v>
      </c>
      <c r="AW3" s="253" t="s">
        <v>44</v>
      </c>
      <c r="AX3" s="248" t="s">
        <v>39</v>
      </c>
      <c r="AY3" s="249" t="s">
        <v>40</v>
      </c>
      <c r="AZ3" s="250" t="s">
        <v>41</v>
      </c>
      <c r="BA3" s="251" t="s">
        <v>42</v>
      </c>
      <c r="BB3" s="252" t="s">
        <v>43</v>
      </c>
      <c r="BC3" s="253" t="s">
        <v>44</v>
      </c>
      <c r="BD3" s="272" t="s">
        <v>39</v>
      </c>
      <c r="BE3" s="273" t="s">
        <v>40</v>
      </c>
      <c r="BF3" s="274" t="s">
        <v>41</v>
      </c>
      <c r="BG3" s="275" t="s">
        <v>42</v>
      </c>
      <c r="BH3" s="276" t="s">
        <v>43</v>
      </c>
      <c r="BI3" s="277" t="s">
        <v>44</v>
      </c>
      <c r="BJ3" s="297" t="s">
        <v>39</v>
      </c>
      <c r="BK3" s="298" t="s">
        <v>40</v>
      </c>
      <c r="BL3" s="299" t="s">
        <v>41</v>
      </c>
      <c r="BM3" s="300" t="s">
        <v>42</v>
      </c>
      <c r="BN3" s="301" t="s">
        <v>43</v>
      </c>
      <c r="BO3" s="302" t="s">
        <v>44</v>
      </c>
      <c r="BP3" s="297" t="s">
        <v>39</v>
      </c>
      <c r="BQ3" s="298" t="s">
        <v>40</v>
      </c>
      <c r="BR3" s="299" t="s">
        <v>41</v>
      </c>
      <c r="BS3" s="300" t="s">
        <v>42</v>
      </c>
      <c r="BT3" s="301" t="s">
        <v>43</v>
      </c>
      <c r="BU3" s="302" t="s">
        <v>44</v>
      </c>
      <c r="BV3" s="323" t="s">
        <v>39</v>
      </c>
      <c r="BW3" s="324" t="s">
        <v>40</v>
      </c>
      <c r="BX3" s="325" t="s">
        <v>41</v>
      </c>
      <c r="BY3" s="326" t="s">
        <v>42</v>
      </c>
      <c r="BZ3" s="327" t="s">
        <v>43</v>
      </c>
      <c r="CA3" s="328" t="s">
        <v>44</v>
      </c>
    </row>
    <row r="4" spans="1:79" s="15" customFormat="1" x14ac:dyDescent="0.25">
      <c r="A4" s="28" t="s">
        <v>31</v>
      </c>
      <c r="B4" s="29"/>
      <c r="C4" s="29"/>
      <c r="D4" s="50">
        <v>22.75</v>
      </c>
      <c r="E4" s="68"/>
      <c r="F4" s="29">
        <f>D4</f>
        <v>22.75</v>
      </c>
      <c r="G4" s="31"/>
      <c r="H4" s="89">
        <v>44927</v>
      </c>
      <c r="I4" s="94"/>
      <c r="J4" s="95"/>
      <c r="K4" s="95"/>
      <c r="L4" s="96"/>
      <c r="M4" s="97"/>
      <c r="N4" s="89">
        <v>44958</v>
      </c>
      <c r="O4" s="90">
        <v>0.30208333333333331</v>
      </c>
      <c r="P4" s="106">
        <v>0.48958333333333331</v>
      </c>
      <c r="Q4" s="91"/>
      <c r="R4" s="92">
        <f>P4-O4-Q4</f>
        <v>0.1875</v>
      </c>
      <c r="S4" s="93"/>
      <c r="T4" s="118">
        <v>44986</v>
      </c>
      <c r="U4" s="123">
        <v>0.30208333333333331</v>
      </c>
      <c r="V4" s="124">
        <v>0.5</v>
      </c>
      <c r="W4" s="124"/>
      <c r="X4" s="125">
        <f>V4-U4-W4</f>
        <v>0.19791666666666669</v>
      </c>
      <c r="Y4" s="127"/>
      <c r="Z4" s="148">
        <v>45017</v>
      </c>
      <c r="AA4" s="153"/>
      <c r="AB4" s="154"/>
      <c r="AC4" s="154"/>
      <c r="AD4" s="155"/>
      <c r="AE4" s="156"/>
      <c r="AF4" s="177">
        <v>45047</v>
      </c>
      <c r="AG4" s="178">
        <v>0.30208333333333331</v>
      </c>
      <c r="AH4" s="106">
        <v>0.52083333333333337</v>
      </c>
      <c r="AI4" s="179"/>
      <c r="AJ4" s="180">
        <f t="shared" ref="AJ4:AJ7" si="0">AH4-AG4-AI4</f>
        <v>0.21875000000000006</v>
      </c>
      <c r="AK4" s="181"/>
      <c r="AL4" s="229">
        <v>45078</v>
      </c>
      <c r="AM4" s="230">
        <v>0.30208333333333331</v>
      </c>
      <c r="AN4" s="106">
        <v>0.52083333333333337</v>
      </c>
      <c r="AO4" s="231"/>
      <c r="AP4" s="232">
        <f t="shared" ref="AP4" si="1">AN4-AM4-AO4</f>
        <v>0.21875000000000006</v>
      </c>
      <c r="AQ4" s="233"/>
      <c r="AR4" s="254">
        <v>45108</v>
      </c>
      <c r="AS4" s="259"/>
      <c r="AT4" s="260"/>
      <c r="AU4" s="260"/>
      <c r="AV4" s="261"/>
      <c r="AW4" s="262"/>
      <c r="AX4" s="254">
        <v>45139</v>
      </c>
      <c r="AY4" s="255"/>
      <c r="AZ4" s="256"/>
      <c r="BA4" s="256"/>
      <c r="BB4" s="257"/>
      <c r="BC4" s="238" t="s">
        <v>54</v>
      </c>
      <c r="BD4" s="278">
        <v>45170</v>
      </c>
      <c r="BE4" s="283"/>
      <c r="BF4" s="284"/>
      <c r="BG4" s="284"/>
      <c r="BH4" s="285"/>
      <c r="BI4" s="286"/>
      <c r="BJ4" s="303">
        <v>45200</v>
      </c>
      <c r="BK4" s="309"/>
      <c r="BL4" s="310"/>
      <c r="BM4" s="310"/>
      <c r="BN4" s="311"/>
      <c r="BO4" s="312"/>
      <c r="BP4" s="303">
        <v>45231</v>
      </c>
      <c r="BQ4" s="304">
        <v>0.30208333333333331</v>
      </c>
      <c r="BR4" s="305">
        <v>0.5</v>
      </c>
      <c r="BS4" s="305"/>
      <c r="BT4" s="306">
        <f t="shared" ref="BT4:BT5" si="2">BR4-BQ4-BS4</f>
        <v>0.19791666666666669</v>
      </c>
      <c r="BU4" s="308"/>
      <c r="BV4" s="329">
        <v>45261</v>
      </c>
      <c r="BW4" s="334"/>
      <c r="BX4" s="335"/>
      <c r="BY4" s="335"/>
      <c r="BZ4" s="336"/>
      <c r="CA4" s="337"/>
    </row>
    <row r="5" spans="1:79" s="15" customFormat="1" ht="15.75" thickBot="1" x14ac:dyDescent="0.3">
      <c r="E5" s="68"/>
      <c r="H5" s="89">
        <v>44928</v>
      </c>
      <c r="I5" s="90">
        <v>0.30208333333333331</v>
      </c>
      <c r="J5" s="91">
        <v>0.63541666666666663</v>
      </c>
      <c r="K5" s="91">
        <v>4.1666666666666664E-2</v>
      </c>
      <c r="L5" s="92">
        <f t="shared" ref="L5" si="3">J5-I5-K5</f>
        <v>0.29166666666666663</v>
      </c>
      <c r="M5" s="103" t="s">
        <v>54</v>
      </c>
      <c r="N5" s="89">
        <v>44959</v>
      </c>
      <c r="O5" s="90">
        <v>0.30208333333333331</v>
      </c>
      <c r="P5" s="91">
        <v>0.5</v>
      </c>
      <c r="Q5" s="91"/>
      <c r="R5" s="92">
        <f t="shared" ref="R5" si="4">P5-O5-Q5</f>
        <v>0.19791666666666669</v>
      </c>
      <c r="S5" s="93"/>
      <c r="T5" s="118">
        <v>44987</v>
      </c>
      <c r="U5" s="123">
        <v>0.30208333333333331</v>
      </c>
      <c r="V5" s="106">
        <v>0.625</v>
      </c>
      <c r="W5" s="106">
        <v>2.0833333333333332E-2</v>
      </c>
      <c r="X5" s="125">
        <f t="shared" ref="X5" si="5">V5-U5-W5</f>
        <v>0.30208333333333337</v>
      </c>
      <c r="Y5" s="127"/>
      <c r="Z5" s="148">
        <v>45018</v>
      </c>
      <c r="AA5" s="153"/>
      <c r="AB5" s="154"/>
      <c r="AC5" s="154"/>
      <c r="AD5" s="155"/>
      <c r="AE5" s="156"/>
      <c r="AF5" s="177">
        <v>45048</v>
      </c>
      <c r="AG5" s="178">
        <v>0.30208333333333331</v>
      </c>
      <c r="AH5" s="179">
        <v>0.5</v>
      </c>
      <c r="AI5" s="179"/>
      <c r="AJ5" s="180">
        <f t="shared" si="0"/>
        <v>0.19791666666666669</v>
      </c>
      <c r="AK5" s="181"/>
      <c r="AL5" s="229">
        <v>45079</v>
      </c>
      <c r="AM5" s="230"/>
      <c r="AN5" s="231"/>
      <c r="AO5" s="231"/>
      <c r="AP5" s="232"/>
      <c r="AQ5" s="233"/>
      <c r="AR5" s="254">
        <v>45109</v>
      </c>
      <c r="AS5" s="259"/>
      <c r="AT5" s="260"/>
      <c r="AU5" s="260"/>
      <c r="AV5" s="261"/>
      <c r="AW5" s="262"/>
      <c r="AX5" s="254">
        <v>45140</v>
      </c>
      <c r="AY5" s="255">
        <v>0.30208333333333331</v>
      </c>
      <c r="AZ5" s="256">
        <v>0.5</v>
      </c>
      <c r="BA5" s="256"/>
      <c r="BB5" s="257">
        <f t="shared" ref="BB5:BB6" si="6">AZ5-AY5-BA5</f>
        <v>0.19791666666666669</v>
      </c>
      <c r="BC5" s="258"/>
      <c r="BD5" s="278">
        <v>45171</v>
      </c>
      <c r="BE5" s="279"/>
      <c r="BF5" s="280"/>
      <c r="BG5" s="280"/>
      <c r="BH5" s="281"/>
      <c r="BI5" s="282"/>
      <c r="BJ5" s="303">
        <v>45201</v>
      </c>
      <c r="BK5" s="304">
        <v>0.30208333333333331</v>
      </c>
      <c r="BL5" s="305">
        <v>0.63541666666666663</v>
      </c>
      <c r="BM5" s="305">
        <v>4.1666666666666664E-2</v>
      </c>
      <c r="BN5" s="306">
        <f t="shared" ref="BN5:BN8" si="7">BL5-BK5-BM5</f>
        <v>0.29166666666666663</v>
      </c>
      <c r="BO5" s="307" t="s">
        <v>49</v>
      </c>
      <c r="BP5" s="303">
        <v>45232</v>
      </c>
      <c r="BQ5" s="304">
        <v>0.30208333333333331</v>
      </c>
      <c r="BR5" s="305">
        <v>0.5</v>
      </c>
      <c r="BS5" s="305"/>
      <c r="BT5" s="306">
        <f t="shared" si="2"/>
        <v>0.19791666666666669</v>
      </c>
      <c r="BU5" s="308"/>
      <c r="BV5" s="329">
        <v>45262</v>
      </c>
      <c r="BW5" s="330"/>
      <c r="BX5" s="331"/>
      <c r="BY5" s="331"/>
      <c r="BZ5" s="332"/>
      <c r="CA5" s="333"/>
    </row>
    <row r="6" spans="1:79" s="15" customFormat="1" x14ac:dyDescent="0.25">
      <c r="A6" s="17" t="s">
        <v>7</v>
      </c>
      <c r="B6" s="51">
        <v>96.75</v>
      </c>
      <c r="C6" s="52">
        <v>85.75</v>
      </c>
      <c r="D6" s="52">
        <f t="shared" ref="D6:D17" si="8">C6-B6</f>
        <v>-11</v>
      </c>
      <c r="E6" s="68"/>
      <c r="F6" s="47">
        <f>D6+E6</f>
        <v>-11</v>
      </c>
      <c r="G6" s="31"/>
      <c r="H6" s="89">
        <v>44929</v>
      </c>
      <c r="I6" s="90"/>
      <c r="J6" s="91"/>
      <c r="K6" s="91"/>
      <c r="L6" s="92"/>
      <c r="M6" s="126" t="s">
        <v>57</v>
      </c>
      <c r="N6" s="89">
        <v>44960</v>
      </c>
      <c r="O6" s="90"/>
      <c r="P6" s="91"/>
      <c r="Q6" s="91"/>
      <c r="R6" s="92"/>
      <c r="S6" s="93"/>
      <c r="T6" s="118">
        <v>44988</v>
      </c>
      <c r="U6" s="123"/>
      <c r="V6" s="124"/>
      <c r="W6" s="124"/>
      <c r="X6" s="125"/>
      <c r="Y6" s="127"/>
      <c r="Z6" s="148">
        <v>45019</v>
      </c>
      <c r="AA6" s="106">
        <v>0.38541666666666669</v>
      </c>
      <c r="AB6" s="106">
        <v>0.64583333333333337</v>
      </c>
      <c r="AC6" s="106">
        <v>2.0833333333333332E-2</v>
      </c>
      <c r="AD6" s="151">
        <f t="shared" ref="AD6:AD9" si="9">AB6-AA6-AC6</f>
        <v>0.23958333333333334</v>
      </c>
      <c r="AE6" s="152"/>
      <c r="AF6" s="177">
        <v>45049</v>
      </c>
      <c r="AG6" s="178">
        <v>0.30208333333333331</v>
      </c>
      <c r="AH6" s="179">
        <v>0.5</v>
      </c>
      <c r="AI6" s="179"/>
      <c r="AJ6" s="180">
        <f t="shared" si="0"/>
        <v>0.19791666666666669</v>
      </c>
      <c r="AK6" s="181"/>
      <c r="AL6" s="229">
        <v>45080</v>
      </c>
      <c r="AM6" s="234"/>
      <c r="AN6" s="235"/>
      <c r="AO6" s="235"/>
      <c r="AP6" s="236"/>
      <c r="AQ6" s="237"/>
      <c r="AR6" s="254">
        <v>45110</v>
      </c>
      <c r="AS6" s="255">
        <v>0.30208333333333331</v>
      </c>
      <c r="AT6" s="106">
        <v>0.60416666666666663</v>
      </c>
      <c r="AU6" s="106">
        <v>2.0833333333333332E-2</v>
      </c>
      <c r="AV6" s="257">
        <f t="shared" ref="AV6:AV9" si="10">AT6-AS6-AU6</f>
        <v>0.28125</v>
      </c>
      <c r="AW6" s="258"/>
      <c r="AX6" s="254">
        <v>45141</v>
      </c>
      <c r="AY6" s="255">
        <v>0.30208333333333331</v>
      </c>
      <c r="AZ6" s="256">
        <v>0.5</v>
      </c>
      <c r="BA6" s="256"/>
      <c r="BB6" s="257">
        <f t="shared" si="6"/>
        <v>0.19791666666666669</v>
      </c>
      <c r="BC6" s="258"/>
      <c r="BD6" s="278">
        <v>45172</v>
      </c>
      <c r="BE6" s="279"/>
      <c r="BF6" s="280"/>
      <c r="BG6" s="280"/>
      <c r="BH6" s="281"/>
      <c r="BI6" s="282"/>
      <c r="BJ6" s="303">
        <v>45202</v>
      </c>
      <c r="BK6" s="304">
        <v>0.30208333333333331</v>
      </c>
      <c r="BL6" s="305">
        <v>0.5</v>
      </c>
      <c r="BM6" s="305"/>
      <c r="BN6" s="306">
        <f t="shared" si="7"/>
        <v>0.19791666666666669</v>
      </c>
      <c r="BO6" s="307" t="s">
        <v>49</v>
      </c>
      <c r="BP6" s="303">
        <v>45233</v>
      </c>
      <c r="BQ6" s="304"/>
      <c r="BR6" s="305"/>
      <c r="BS6" s="305"/>
      <c r="BT6" s="306"/>
      <c r="BU6" s="308"/>
      <c r="BV6" s="329">
        <v>45263</v>
      </c>
      <c r="BW6" s="330"/>
      <c r="BX6" s="331"/>
      <c r="BY6" s="331"/>
      <c r="BZ6" s="332"/>
      <c r="CA6" s="333"/>
    </row>
    <row r="7" spans="1:79" s="15" customFormat="1" x14ac:dyDescent="0.25">
      <c r="A7" s="20" t="s">
        <v>8</v>
      </c>
      <c r="B7" s="51">
        <v>85</v>
      </c>
      <c r="C7" s="52">
        <v>89.25</v>
      </c>
      <c r="D7" s="52">
        <f t="shared" si="8"/>
        <v>4.25</v>
      </c>
      <c r="E7" s="68"/>
      <c r="F7" s="47">
        <f t="shared" ref="F7:F16" si="11">D7+E7</f>
        <v>4.25</v>
      </c>
      <c r="G7" s="32"/>
      <c r="H7" s="89">
        <v>44930</v>
      </c>
      <c r="I7" s="90"/>
      <c r="J7" s="91"/>
      <c r="K7" s="91"/>
      <c r="L7" s="92"/>
      <c r="M7" s="126" t="s">
        <v>57</v>
      </c>
      <c r="N7" s="89">
        <v>44961</v>
      </c>
      <c r="O7" s="94"/>
      <c r="P7" s="95"/>
      <c r="Q7" s="95"/>
      <c r="R7" s="96"/>
      <c r="S7" s="97"/>
      <c r="T7" s="118">
        <v>44989</v>
      </c>
      <c r="U7" s="119"/>
      <c r="V7" s="120"/>
      <c r="W7" s="120"/>
      <c r="X7" s="121"/>
      <c r="Y7" s="122"/>
      <c r="Z7" s="148">
        <v>45020</v>
      </c>
      <c r="AA7" s="149">
        <v>0.30208333333333331</v>
      </c>
      <c r="AB7" s="106">
        <v>0.51041666666666663</v>
      </c>
      <c r="AC7" s="150"/>
      <c r="AD7" s="151">
        <f t="shared" si="9"/>
        <v>0.20833333333333331</v>
      </c>
      <c r="AE7" s="152"/>
      <c r="AF7" s="177">
        <v>45050</v>
      </c>
      <c r="AG7" s="178">
        <v>0.30208333333333331</v>
      </c>
      <c r="AH7" s="179">
        <v>0.5</v>
      </c>
      <c r="AI7" s="179"/>
      <c r="AJ7" s="180">
        <f t="shared" si="0"/>
        <v>0.19791666666666669</v>
      </c>
      <c r="AK7" s="181"/>
      <c r="AL7" s="229">
        <v>45081</v>
      </c>
      <c r="AM7" s="234"/>
      <c r="AN7" s="235"/>
      <c r="AO7" s="235"/>
      <c r="AP7" s="236"/>
      <c r="AQ7" s="237"/>
      <c r="AR7" s="254">
        <v>45111</v>
      </c>
      <c r="AS7" s="255">
        <v>0.30208333333333331</v>
      </c>
      <c r="AT7" s="256">
        <v>0.5</v>
      </c>
      <c r="AU7" s="256"/>
      <c r="AV7" s="257">
        <f t="shared" si="10"/>
        <v>0.19791666666666669</v>
      </c>
      <c r="AW7" s="258"/>
      <c r="AX7" s="254">
        <v>45142</v>
      </c>
      <c r="AY7" s="255"/>
      <c r="AZ7" s="256"/>
      <c r="BA7" s="256"/>
      <c r="BB7" s="257"/>
      <c r="BC7" s="258"/>
      <c r="BD7" s="278">
        <v>45173</v>
      </c>
      <c r="BE7" s="283">
        <v>0.30208333333333331</v>
      </c>
      <c r="BF7" s="106">
        <v>0.59375</v>
      </c>
      <c r="BG7" s="106">
        <v>2.0833333333333332E-2</v>
      </c>
      <c r="BH7" s="285">
        <f t="shared" ref="BH7:BH10" si="12">BF7-BE7-BG7</f>
        <v>0.27083333333333337</v>
      </c>
      <c r="BI7" s="286"/>
      <c r="BJ7" s="303">
        <v>45203</v>
      </c>
      <c r="BK7" s="304">
        <v>0.30208333333333331</v>
      </c>
      <c r="BL7" s="305">
        <v>0.5</v>
      </c>
      <c r="BM7" s="305"/>
      <c r="BN7" s="306">
        <f t="shared" si="7"/>
        <v>0.19791666666666669</v>
      </c>
      <c r="BO7" s="307" t="s">
        <v>49</v>
      </c>
      <c r="BP7" s="303">
        <v>45234</v>
      </c>
      <c r="BQ7" s="309"/>
      <c r="BR7" s="310"/>
      <c r="BS7" s="310"/>
      <c r="BT7" s="311"/>
      <c r="BU7" s="312"/>
      <c r="BV7" s="329">
        <v>45264</v>
      </c>
      <c r="BW7" s="334">
        <v>0.30208333333333331</v>
      </c>
      <c r="BX7" s="106">
        <v>0.65625</v>
      </c>
      <c r="BY7" s="106">
        <v>3.125E-2</v>
      </c>
      <c r="BZ7" s="336">
        <f t="shared" ref="BZ7:BZ10" si="13">BX7-BW7-BY7</f>
        <v>0.32291666666666669</v>
      </c>
      <c r="CA7" s="337"/>
    </row>
    <row r="8" spans="1:79" s="15" customFormat="1" x14ac:dyDescent="0.25">
      <c r="A8" s="20" t="s">
        <v>9</v>
      </c>
      <c r="B8" s="51">
        <v>94.5</v>
      </c>
      <c r="C8" s="52">
        <v>97.5</v>
      </c>
      <c r="D8" s="52">
        <f t="shared" si="8"/>
        <v>3</v>
      </c>
      <c r="E8" s="68"/>
      <c r="F8" s="47">
        <f t="shared" si="11"/>
        <v>3</v>
      </c>
      <c r="G8" s="32"/>
      <c r="H8" s="89">
        <v>44931</v>
      </c>
      <c r="I8" s="90"/>
      <c r="J8" s="91"/>
      <c r="K8" s="91"/>
      <c r="L8" s="92"/>
      <c r="M8" s="126" t="s">
        <v>57</v>
      </c>
      <c r="N8" s="89">
        <v>44962</v>
      </c>
      <c r="O8" s="94"/>
      <c r="P8" s="95"/>
      <c r="Q8" s="95"/>
      <c r="R8" s="96"/>
      <c r="S8" s="97"/>
      <c r="T8" s="118">
        <v>44990</v>
      </c>
      <c r="U8" s="119"/>
      <c r="V8" s="120"/>
      <c r="W8" s="120"/>
      <c r="X8" s="121"/>
      <c r="Y8" s="122"/>
      <c r="Z8" s="148">
        <v>45021</v>
      </c>
      <c r="AA8" s="149">
        <v>0.30208333333333331</v>
      </c>
      <c r="AB8" s="106">
        <v>0.51041666666666663</v>
      </c>
      <c r="AC8" s="150"/>
      <c r="AD8" s="151">
        <f t="shared" si="9"/>
        <v>0.20833333333333331</v>
      </c>
      <c r="AE8" s="152"/>
      <c r="AF8" s="177">
        <v>45051</v>
      </c>
      <c r="AG8" s="178"/>
      <c r="AH8" s="179"/>
      <c r="AI8" s="179"/>
      <c r="AJ8" s="180"/>
      <c r="AK8" s="181"/>
      <c r="AL8" s="229">
        <v>45082</v>
      </c>
      <c r="AM8" s="230">
        <v>0.30208333333333331</v>
      </c>
      <c r="AN8" s="106">
        <v>0.5</v>
      </c>
      <c r="AO8" s="231"/>
      <c r="AP8" s="232">
        <f t="shared" ref="AP8:AP11" si="14">AN8-AM8-AO8</f>
        <v>0.19791666666666669</v>
      </c>
      <c r="AQ8" s="233"/>
      <c r="AR8" s="254">
        <v>45112</v>
      </c>
      <c r="AS8" s="255">
        <v>0.30208333333333331</v>
      </c>
      <c r="AT8" s="256">
        <v>0.5</v>
      </c>
      <c r="AU8" s="256"/>
      <c r="AV8" s="257">
        <f t="shared" si="10"/>
        <v>0.19791666666666669</v>
      </c>
      <c r="AW8" s="258"/>
      <c r="AX8" s="254">
        <v>45143</v>
      </c>
      <c r="AY8" s="259"/>
      <c r="AZ8" s="260"/>
      <c r="BA8" s="260"/>
      <c r="BB8" s="261"/>
      <c r="BC8" s="262"/>
      <c r="BD8" s="278">
        <v>45174</v>
      </c>
      <c r="BE8" s="283">
        <v>0.30208333333333331</v>
      </c>
      <c r="BF8" s="106">
        <v>0.52083333333333337</v>
      </c>
      <c r="BG8" s="284"/>
      <c r="BH8" s="285">
        <f t="shared" si="12"/>
        <v>0.21875000000000006</v>
      </c>
      <c r="BI8" s="286"/>
      <c r="BJ8" s="303">
        <v>45204</v>
      </c>
      <c r="BK8" s="304">
        <v>0.30208333333333331</v>
      </c>
      <c r="BL8" s="305">
        <v>0.5</v>
      </c>
      <c r="BM8" s="305"/>
      <c r="BN8" s="306">
        <f t="shared" si="7"/>
        <v>0.19791666666666669</v>
      </c>
      <c r="BO8" s="307" t="s">
        <v>49</v>
      </c>
      <c r="BP8" s="303">
        <v>45235</v>
      </c>
      <c r="BQ8" s="309"/>
      <c r="BR8" s="310"/>
      <c r="BS8" s="310"/>
      <c r="BT8" s="311"/>
      <c r="BU8" s="312"/>
      <c r="BV8" s="329">
        <v>45265</v>
      </c>
      <c r="BW8" s="334">
        <v>0.30208333333333331</v>
      </c>
      <c r="BX8" s="335">
        <v>0.5</v>
      </c>
      <c r="BY8" s="335"/>
      <c r="BZ8" s="336">
        <f t="shared" si="13"/>
        <v>0.19791666666666669</v>
      </c>
      <c r="CA8" s="337"/>
    </row>
    <row r="9" spans="1:79" s="15" customFormat="1" x14ac:dyDescent="0.25">
      <c r="A9" s="20" t="s">
        <v>1</v>
      </c>
      <c r="B9" s="51">
        <v>68.5</v>
      </c>
      <c r="C9" s="63">
        <v>65</v>
      </c>
      <c r="D9" s="52">
        <f>C9-B9</f>
        <v>-3.5</v>
      </c>
      <c r="E9" s="68"/>
      <c r="F9" s="47">
        <f t="shared" si="11"/>
        <v>-3.5</v>
      </c>
      <c r="G9" s="34"/>
      <c r="H9" s="89">
        <v>44932</v>
      </c>
      <c r="I9" s="90"/>
      <c r="J9" s="91"/>
      <c r="K9" s="91"/>
      <c r="L9" s="92"/>
      <c r="M9" s="135"/>
      <c r="N9" s="89">
        <v>44963</v>
      </c>
      <c r="O9" s="90">
        <v>0.30208333333333331</v>
      </c>
      <c r="P9" s="106">
        <v>0.57291666666666663</v>
      </c>
      <c r="Q9" s="106">
        <v>2.0833333333333332E-2</v>
      </c>
      <c r="R9" s="92">
        <f t="shared" ref="R9:R12" si="15">P9-O9-Q9</f>
        <v>0.24999999999999997</v>
      </c>
      <c r="S9" s="93"/>
      <c r="T9" s="118">
        <v>44991</v>
      </c>
      <c r="U9" s="123">
        <v>0.30208333333333331</v>
      </c>
      <c r="V9" s="106">
        <v>0.625</v>
      </c>
      <c r="W9" s="106">
        <v>2.0833333333333332E-2</v>
      </c>
      <c r="X9" s="125">
        <f t="shared" ref="X9:X12" si="16">V9-U9-W9</f>
        <v>0.30208333333333337</v>
      </c>
      <c r="Y9" s="127"/>
      <c r="Z9" s="148">
        <v>45022</v>
      </c>
      <c r="AA9" s="149">
        <v>0.30208333333333331</v>
      </c>
      <c r="AB9" s="150">
        <v>0.5</v>
      </c>
      <c r="AC9" s="150"/>
      <c r="AD9" s="151">
        <f t="shared" si="9"/>
        <v>0.19791666666666669</v>
      </c>
      <c r="AE9" s="152"/>
      <c r="AF9" s="177">
        <v>45052</v>
      </c>
      <c r="AG9" s="182"/>
      <c r="AH9" s="183"/>
      <c r="AI9" s="183"/>
      <c r="AJ9" s="184"/>
      <c r="AK9" s="185"/>
      <c r="AL9" s="229">
        <v>45083</v>
      </c>
      <c r="AM9" s="230">
        <v>0.30208333333333331</v>
      </c>
      <c r="AN9" s="231">
        <v>0.5</v>
      </c>
      <c r="AO9" s="231"/>
      <c r="AP9" s="232">
        <f t="shared" si="14"/>
        <v>0.19791666666666669</v>
      </c>
      <c r="AQ9" s="233"/>
      <c r="AR9" s="254">
        <v>45113</v>
      </c>
      <c r="AS9" s="255">
        <v>0.30208333333333331</v>
      </c>
      <c r="AT9" s="256">
        <v>0.5</v>
      </c>
      <c r="AU9" s="256"/>
      <c r="AV9" s="257">
        <f t="shared" si="10"/>
        <v>0.19791666666666669</v>
      </c>
      <c r="AW9" s="258"/>
      <c r="AX9" s="254">
        <v>45144</v>
      </c>
      <c r="AY9" s="259"/>
      <c r="AZ9" s="260"/>
      <c r="BA9" s="260"/>
      <c r="BB9" s="261"/>
      <c r="BC9" s="262"/>
      <c r="BD9" s="278">
        <v>45175</v>
      </c>
      <c r="BE9" s="283">
        <v>0.30208333333333331</v>
      </c>
      <c r="BF9" s="106">
        <v>0.51041666666666663</v>
      </c>
      <c r="BG9" s="284"/>
      <c r="BH9" s="285">
        <f t="shared" si="12"/>
        <v>0.20833333333333331</v>
      </c>
      <c r="BI9" s="286"/>
      <c r="BJ9" s="303">
        <v>45205</v>
      </c>
      <c r="BK9" s="304"/>
      <c r="BL9" s="305"/>
      <c r="BM9" s="305"/>
      <c r="BN9" s="306"/>
      <c r="BO9" s="307" t="s">
        <v>49</v>
      </c>
      <c r="BP9" s="303">
        <v>45236</v>
      </c>
      <c r="BQ9" s="304">
        <v>0.30208333333333331</v>
      </c>
      <c r="BR9" s="305">
        <v>0.63541666666666663</v>
      </c>
      <c r="BS9" s="106">
        <v>2.0833333333333332E-2</v>
      </c>
      <c r="BT9" s="306">
        <f t="shared" ref="BT9:BT12" si="17">BR9-BQ9-BS9</f>
        <v>0.3125</v>
      </c>
      <c r="BU9" s="308"/>
      <c r="BV9" s="329">
        <v>45266</v>
      </c>
      <c r="BW9" s="334">
        <v>0.30208333333333331</v>
      </c>
      <c r="BX9" s="335">
        <v>0.5</v>
      </c>
      <c r="BY9" s="335"/>
      <c r="BZ9" s="336">
        <f t="shared" si="13"/>
        <v>0.19791666666666669</v>
      </c>
      <c r="CA9" s="337"/>
    </row>
    <row r="10" spans="1:79" s="15" customFormat="1" x14ac:dyDescent="0.25">
      <c r="A10" s="20" t="s">
        <v>2</v>
      </c>
      <c r="B10" s="51">
        <v>89.75</v>
      </c>
      <c r="C10" s="52">
        <v>86.5</v>
      </c>
      <c r="D10" s="52">
        <f t="shared" si="8"/>
        <v>-3.25</v>
      </c>
      <c r="E10" s="68"/>
      <c r="F10" s="47">
        <f t="shared" si="11"/>
        <v>-3.25</v>
      </c>
      <c r="G10" s="34"/>
      <c r="H10" s="89">
        <v>44933</v>
      </c>
      <c r="I10" s="94"/>
      <c r="J10" s="95"/>
      <c r="K10" s="95"/>
      <c r="L10" s="96"/>
      <c r="M10" s="97"/>
      <c r="N10" s="89">
        <v>44964</v>
      </c>
      <c r="O10" s="90">
        <v>0.30208333333333331</v>
      </c>
      <c r="P10" s="91">
        <v>0.5</v>
      </c>
      <c r="Q10" s="91"/>
      <c r="R10" s="92">
        <f t="shared" si="15"/>
        <v>0.19791666666666669</v>
      </c>
      <c r="S10" s="93"/>
      <c r="T10" s="118">
        <v>44992</v>
      </c>
      <c r="U10" s="123">
        <v>0.30208333333333331</v>
      </c>
      <c r="V10" s="106">
        <v>0.5625</v>
      </c>
      <c r="W10" s="106">
        <v>2.0833333333333332E-2</v>
      </c>
      <c r="X10" s="125">
        <f t="shared" si="16"/>
        <v>0.23958333333333334</v>
      </c>
      <c r="Y10" s="127"/>
      <c r="Z10" s="148">
        <v>45023</v>
      </c>
      <c r="AA10" s="149"/>
      <c r="AB10" s="150"/>
      <c r="AC10" s="150"/>
      <c r="AD10" s="151"/>
      <c r="AE10" s="126" t="s">
        <v>54</v>
      </c>
      <c r="AF10" s="177">
        <v>45053</v>
      </c>
      <c r="AG10" s="182"/>
      <c r="AH10" s="183"/>
      <c r="AI10" s="183"/>
      <c r="AJ10" s="184"/>
      <c r="AK10" s="185"/>
      <c r="AL10" s="229">
        <v>45084</v>
      </c>
      <c r="AM10" s="230">
        <v>0.30208333333333331</v>
      </c>
      <c r="AN10" s="231">
        <v>0.5</v>
      </c>
      <c r="AO10" s="231"/>
      <c r="AP10" s="232">
        <f t="shared" si="14"/>
        <v>0.19791666666666669</v>
      </c>
      <c r="AQ10" s="233"/>
      <c r="AR10" s="254">
        <v>45114</v>
      </c>
      <c r="AS10" s="255"/>
      <c r="AT10" s="256"/>
      <c r="AU10" s="256"/>
      <c r="AV10" s="257"/>
      <c r="AW10" s="258"/>
      <c r="AX10" s="254">
        <v>45145</v>
      </c>
      <c r="AY10" s="255">
        <v>0.30208333333333331</v>
      </c>
      <c r="AZ10" s="256">
        <v>0.63541666666666663</v>
      </c>
      <c r="BA10" s="256">
        <v>4.1666666666666664E-2</v>
      </c>
      <c r="BB10" s="257">
        <f t="shared" ref="BB10:BB13" si="18">AZ10-AY10-BA10</f>
        <v>0.29166666666666663</v>
      </c>
      <c r="BC10" s="238" t="s">
        <v>49</v>
      </c>
      <c r="BD10" s="278">
        <v>45176</v>
      </c>
      <c r="BE10" s="283">
        <v>0.30208333333333331</v>
      </c>
      <c r="BF10" s="284">
        <v>0.5</v>
      </c>
      <c r="BG10" s="284"/>
      <c r="BH10" s="285">
        <f t="shared" si="12"/>
        <v>0.19791666666666669</v>
      </c>
      <c r="BI10" s="286"/>
      <c r="BJ10" s="303">
        <v>45206</v>
      </c>
      <c r="BK10" s="309"/>
      <c r="BL10" s="310"/>
      <c r="BM10" s="310"/>
      <c r="BN10" s="311"/>
      <c r="BO10" s="312"/>
      <c r="BP10" s="303">
        <v>45237</v>
      </c>
      <c r="BQ10" s="106">
        <v>0.30902777777777779</v>
      </c>
      <c r="BR10" s="106">
        <v>0.50694444444444442</v>
      </c>
      <c r="BS10" s="305"/>
      <c r="BT10" s="306">
        <f t="shared" si="17"/>
        <v>0.19791666666666663</v>
      </c>
      <c r="BU10" s="308"/>
      <c r="BV10" s="329">
        <v>45267</v>
      </c>
      <c r="BW10" s="334">
        <v>0.30208333333333331</v>
      </c>
      <c r="BX10" s="335">
        <v>0.5</v>
      </c>
      <c r="BY10" s="335"/>
      <c r="BZ10" s="336">
        <f t="shared" si="13"/>
        <v>0.19791666666666669</v>
      </c>
      <c r="CA10" s="337"/>
    </row>
    <row r="11" spans="1:79" s="15" customFormat="1" x14ac:dyDescent="0.25">
      <c r="A11" s="20" t="s">
        <v>10</v>
      </c>
      <c r="B11" s="51">
        <v>89.75</v>
      </c>
      <c r="C11" s="52">
        <v>87.75</v>
      </c>
      <c r="D11" s="52">
        <f t="shared" si="8"/>
        <v>-2</v>
      </c>
      <c r="E11" s="68"/>
      <c r="F11" s="47">
        <f t="shared" si="11"/>
        <v>-2</v>
      </c>
      <c r="G11" s="31"/>
      <c r="H11" s="89">
        <v>44934</v>
      </c>
      <c r="I11" s="94"/>
      <c r="J11" s="95"/>
      <c r="K11" s="95"/>
      <c r="L11" s="96"/>
      <c r="M11" s="97"/>
      <c r="N11" s="89">
        <v>44965</v>
      </c>
      <c r="O11" s="90">
        <v>0.30208333333333331</v>
      </c>
      <c r="P11" s="106">
        <v>0.46875</v>
      </c>
      <c r="Q11" s="91"/>
      <c r="R11" s="92">
        <f t="shared" si="15"/>
        <v>0.16666666666666669</v>
      </c>
      <c r="S11" s="93"/>
      <c r="T11" s="118">
        <v>44993</v>
      </c>
      <c r="U11" s="123">
        <v>0.30208333333333331</v>
      </c>
      <c r="V11" s="106">
        <v>0.57291666666666663</v>
      </c>
      <c r="W11" s="106">
        <v>2.0833333333333332E-2</v>
      </c>
      <c r="X11" s="125">
        <f t="shared" si="16"/>
        <v>0.24999999999999997</v>
      </c>
      <c r="Y11" s="127"/>
      <c r="Z11" s="148">
        <v>45024</v>
      </c>
      <c r="AA11" s="153"/>
      <c r="AB11" s="154"/>
      <c r="AC11" s="154"/>
      <c r="AD11" s="155"/>
      <c r="AE11" s="156"/>
      <c r="AF11" s="177">
        <v>45054</v>
      </c>
      <c r="AG11" s="178">
        <v>0.30208333333333331</v>
      </c>
      <c r="AH11" s="106">
        <v>0.52083333333333337</v>
      </c>
      <c r="AI11" s="179"/>
      <c r="AJ11" s="180">
        <f t="shared" ref="AJ11:AJ14" si="19">AH11-AG11-AI11</f>
        <v>0.21875000000000006</v>
      </c>
      <c r="AK11" s="181"/>
      <c r="AL11" s="229">
        <v>45085</v>
      </c>
      <c r="AM11" s="230">
        <v>0.30208333333333331</v>
      </c>
      <c r="AN11" s="231">
        <v>0.5</v>
      </c>
      <c r="AO11" s="231"/>
      <c r="AP11" s="232">
        <f t="shared" si="14"/>
        <v>0.19791666666666669</v>
      </c>
      <c r="AQ11" s="233"/>
      <c r="AR11" s="254">
        <v>45115</v>
      </c>
      <c r="AS11" s="259"/>
      <c r="AT11" s="260"/>
      <c r="AU11" s="260"/>
      <c r="AV11" s="261"/>
      <c r="AW11" s="262"/>
      <c r="AX11" s="254">
        <v>45146</v>
      </c>
      <c r="AY11" s="255">
        <v>0.30208333333333331</v>
      </c>
      <c r="AZ11" s="256">
        <v>0.5</v>
      </c>
      <c r="BA11" s="256"/>
      <c r="BB11" s="257">
        <f t="shared" si="18"/>
        <v>0.19791666666666669</v>
      </c>
      <c r="BC11" s="238" t="s">
        <v>49</v>
      </c>
      <c r="BD11" s="278">
        <v>45177</v>
      </c>
      <c r="BE11" s="283"/>
      <c r="BF11" s="284"/>
      <c r="BG11" s="284"/>
      <c r="BH11" s="285"/>
      <c r="BI11" s="286"/>
      <c r="BJ11" s="303">
        <v>45207</v>
      </c>
      <c r="BK11" s="309"/>
      <c r="BL11" s="310"/>
      <c r="BM11" s="310"/>
      <c r="BN11" s="311"/>
      <c r="BO11" s="312"/>
      <c r="BP11" s="303">
        <v>45238</v>
      </c>
      <c r="BQ11" s="106">
        <v>0.30902777777777779</v>
      </c>
      <c r="BR11" s="106">
        <v>0.50694444444444442</v>
      </c>
      <c r="BS11" s="305"/>
      <c r="BT11" s="306">
        <f t="shared" si="17"/>
        <v>0.19791666666666663</v>
      </c>
      <c r="BU11" s="308"/>
      <c r="BV11" s="329">
        <v>45268</v>
      </c>
      <c r="BW11" s="334"/>
      <c r="BX11" s="335"/>
      <c r="BY11" s="335"/>
      <c r="BZ11" s="336"/>
      <c r="CA11" s="337"/>
    </row>
    <row r="12" spans="1:79" s="15" customFormat="1" x14ac:dyDescent="0.25">
      <c r="A12" s="20" t="s">
        <v>3</v>
      </c>
      <c r="B12" s="51">
        <v>92</v>
      </c>
      <c r="C12" s="52">
        <v>88.25</v>
      </c>
      <c r="D12" s="52">
        <f t="shared" si="8"/>
        <v>-3.75</v>
      </c>
      <c r="E12" s="68"/>
      <c r="F12" s="47">
        <f t="shared" si="11"/>
        <v>-3.75</v>
      </c>
      <c r="G12" s="31"/>
      <c r="H12" s="89">
        <v>44935</v>
      </c>
      <c r="I12" s="90">
        <v>0.30208333333333331</v>
      </c>
      <c r="J12" s="106">
        <v>0.58333333333333337</v>
      </c>
      <c r="K12" s="106">
        <v>2.0833333333333332E-2</v>
      </c>
      <c r="L12" s="92">
        <f t="shared" ref="L12:L15" si="20">J12-I12-K12</f>
        <v>0.26041666666666674</v>
      </c>
      <c r="M12" s="93"/>
      <c r="N12" s="89">
        <v>44966</v>
      </c>
      <c r="O12" s="90">
        <v>0.30208333333333331</v>
      </c>
      <c r="P12" s="106">
        <v>0.51041666666666663</v>
      </c>
      <c r="Q12" s="91"/>
      <c r="R12" s="92">
        <f t="shared" si="15"/>
        <v>0.20833333333333331</v>
      </c>
      <c r="S12" s="93"/>
      <c r="T12" s="118">
        <v>44994</v>
      </c>
      <c r="U12" s="123">
        <v>0.30208333333333331</v>
      </c>
      <c r="V12" s="106">
        <v>0.54166666666666663</v>
      </c>
      <c r="W12" s="106">
        <v>2.0833333333333332E-2</v>
      </c>
      <c r="X12" s="125">
        <f t="shared" si="16"/>
        <v>0.21874999999999997</v>
      </c>
      <c r="Y12" s="127"/>
      <c r="Z12" s="148">
        <v>45025</v>
      </c>
      <c r="AA12" s="153"/>
      <c r="AB12" s="154"/>
      <c r="AC12" s="154"/>
      <c r="AD12" s="155"/>
      <c r="AE12" s="156"/>
      <c r="AF12" s="177">
        <v>45055</v>
      </c>
      <c r="AG12" s="178">
        <v>0.30208333333333331</v>
      </c>
      <c r="AH12" s="179">
        <v>0.5</v>
      </c>
      <c r="AI12" s="179"/>
      <c r="AJ12" s="180">
        <f t="shared" si="19"/>
        <v>0.19791666666666669</v>
      </c>
      <c r="AK12" s="181"/>
      <c r="AL12" s="229">
        <v>45086</v>
      </c>
      <c r="AM12" s="230"/>
      <c r="AN12" s="231"/>
      <c r="AO12" s="231"/>
      <c r="AP12" s="232"/>
      <c r="AQ12" s="233"/>
      <c r="AR12" s="254">
        <v>45116</v>
      </c>
      <c r="AS12" s="259"/>
      <c r="AT12" s="260"/>
      <c r="AU12" s="260"/>
      <c r="AV12" s="261"/>
      <c r="AW12" s="262"/>
      <c r="AX12" s="254">
        <v>45147</v>
      </c>
      <c r="AY12" s="255">
        <v>0.30208333333333331</v>
      </c>
      <c r="AZ12" s="256">
        <v>0.5</v>
      </c>
      <c r="BA12" s="256"/>
      <c r="BB12" s="257">
        <f t="shared" si="18"/>
        <v>0.19791666666666669</v>
      </c>
      <c r="BC12" s="238" t="s">
        <v>49</v>
      </c>
      <c r="BD12" s="278">
        <v>45178</v>
      </c>
      <c r="BE12" s="279"/>
      <c r="BF12" s="280"/>
      <c r="BG12" s="280"/>
      <c r="BH12" s="281"/>
      <c r="BI12" s="282"/>
      <c r="BJ12" s="303">
        <v>45208</v>
      </c>
      <c r="BK12" s="304">
        <v>0.30208333333333331</v>
      </c>
      <c r="BL12" s="305">
        <v>0.63541666666666663</v>
      </c>
      <c r="BM12" s="305">
        <v>4.1666666666666664E-2</v>
      </c>
      <c r="BN12" s="306">
        <f t="shared" ref="BN12:BN15" si="21">BL12-BK12-BM12</f>
        <v>0.29166666666666663</v>
      </c>
      <c r="BO12" s="307" t="s">
        <v>133</v>
      </c>
      <c r="BP12" s="303">
        <v>45239</v>
      </c>
      <c r="BQ12" s="304">
        <v>0.30208333333333331</v>
      </c>
      <c r="BR12" s="305">
        <v>0.5</v>
      </c>
      <c r="BS12" s="305"/>
      <c r="BT12" s="306">
        <f t="shared" si="17"/>
        <v>0.19791666666666669</v>
      </c>
      <c r="BU12" s="308"/>
      <c r="BV12" s="329">
        <v>45269</v>
      </c>
      <c r="BW12" s="330"/>
      <c r="BX12" s="331"/>
      <c r="BY12" s="331"/>
      <c r="BZ12" s="332"/>
      <c r="CA12" s="333"/>
    </row>
    <row r="13" spans="1:79" s="15" customFormat="1" x14ac:dyDescent="0.25">
      <c r="A13" s="20" t="s">
        <v>11</v>
      </c>
      <c r="B13" s="51">
        <v>94.5</v>
      </c>
      <c r="C13" s="51">
        <v>92.25</v>
      </c>
      <c r="D13" s="52">
        <f t="shared" si="8"/>
        <v>-2.25</v>
      </c>
      <c r="E13" s="68"/>
      <c r="F13" s="47">
        <f t="shared" si="11"/>
        <v>-2.25</v>
      </c>
      <c r="G13" s="31"/>
      <c r="H13" s="89">
        <v>44936</v>
      </c>
      <c r="I13" s="90">
        <v>0.30208333333333331</v>
      </c>
      <c r="J13" s="106">
        <v>0.5625</v>
      </c>
      <c r="K13" s="106">
        <v>2.0833333333333332E-2</v>
      </c>
      <c r="L13" s="92">
        <f t="shared" si="20"/>
        <v>0.23958333333333334</v>
      </c>
      <c r="M13" s="93"/>
      <c r="N13" s="89">
        <v>44967</v>
      </c>
      <c r="O13" s="90"/>
      <c r="P13" s="91"/>
      <c r="Q13" s="91"/>
      <c r="R13" s="92"/>
      <c r="S13" s="93"/>
      <c r="T13" s="118">
        <v>44995</v>
      </c>
      <c r="U13" s="123"/>
      <c r="V13" s="124"/>
      <c r="W13" s="124"/>
      <c r="X13" s="125"/>
      <c r="Y13" s="127"/>
      <c r="Z13" s="148">
        <v>45026</v>
      </c>
      <c r="AA13" s="149"/>
      <c r="AB13" s="150"/>
      <c r="AC13" s="150"/>
      <c r="AD13" s="151"/>
      <c r="AE13" s="126" t="s">
        <v>54</v>
      </c>
      <c r="AF13" s="177">
        <v>45056</v>
      </c>
      <c r="AG13" s="178">
        <v>0.30208333333333331</v>
      </c>
      <c r="AH13" s="179">
        <v>0.5</v>
      </c>
      <c r="AI13" s="179"/>
      <c r="AJ13" s="180">
        <f t="shared" si="19"/>
        <v>0.19791666666666669</v>
      </c>
      <c r="AK13" s="181"/>
      <c r="AL13" s="229">
        <v>45087</v>
      </c>
      <c r="AM13" s="234"/>
      <c r="AN13" s="235"/>
      <c r="AO13" s="235"/>
      <c r="AP13" s="236"/>
      <c r="AQ13" s="237"/>
      <c r="AR13" s="254">
        <v>45117</v>
      </c>
      <c r="AS13" s="255">
        <v>0.30208333333333331</v>
      </c>
      <c r="AT13" s="256">
        <v>0.63541666666666663</v>
      </c>
      <c r="AU13" s="256">
        <v>4.1666666666666664E-2</v>
      </c>
      <c r="AV13" s="257">
        <f t="shared" ref="AV13:AV16" si="22">AT13-AS13-AU13</f>
        <v>0.29166666666666663</v>
      </c>
      <c r="AW13" s="258"/>
      <c r="AX13" s="254">
        <v>45148</v>
      </c>
      <c r="AY13" s="255">
        <v>0.30208333333333331</v>
      </c>
      <c r="AZ13" s="256">
        <v>0.5</v>
      </c>
      <c r="BA13" s="256"/>
      <c r="BB13" s="257">
        <f t="shared" si="18"/>
        <v>0.19791666666666669</v>
      </c>
      <c r="BC13" s="238" t="s">
        <v>49</v>
      </c>
      <c r="BD13" s="278">
        <v>45179</v>
      </c>
      <c r="BE13" s="279"/>
      <c r="BF13" s="280"/>
      <c r="BG13" s="280"/>
      <c r="BH13" s="281"/>
      <c r="BI13" s="282"/>
      <c r="BJ13" s="303">
        <v>45209</v>
      </c>
      <c r="BK13" s="304">
        <v>0.30208333333333331</v>
      </c>
      <c r="BL13" s="305">
        <v>0.5</v>
      </c>
      <c r="BM13" s="305"/>
      <c r="BN13" s="306">
        <f t="shared" si="21"/>
        <v>0.19791666666666669</v>
      </c>
      <c r="BO13" s="307" t="s">
        <v>133</v>
      </c>
      <c r="BP13" s="303">
        <v>45240</v>
      </c>
      <c r="BQ13" s="304"/>
      <c r="BR13" s="305"/>
      <c r="BS13" s="305"/>
      <c r="BT13" s="306"/>
      <c r="BU13" s="308"/>
      <c r="BV13" s="329">
        <v>45270</v>
      </c>
      <c r="BW13" s="330"/>
      <c r="BX13" s="331"/>
      <c r="BY13" s="331"/>
      <c r="BZ13" s="332"/>
      <c r="CA13" s="333"/>
    </row>
    <row r="14" spans="1:79" s="15" customFormat="1" x14ac:dyDescent="0.25">
      <c r="A14" s="20" t="s">
        <v>12</v>
      </c>
      <c r="B14" s="51">
        <v>78</v>
      </c>
      <c r="C14" s="52">
        <v>80.5</v>
      </c>
      <c r="D14" s="52">
        <f t="shared" si="8"/>
        <v>2.5</v>
      </c>
      <c r="E14" s="68"/>
      <c r="F14" s="47">
        <f t="shared" si="11"/>
        <v>2.5</v>
      </c>
      <c r="G14" s="31"/>
      <c r="H14" s="89">
        <v>44937</v>
      </c>
      <c r="I14" s="90">
        <v>0.30208333333333331</v>
      </c>
      <c r="J14" s="91">
        <v>0.5</v>
      </c>
      <c r="K14" s="91"/>
      <c r="L14" s="92">
        <f t="shared" si="20"/>
        <v>0.19791666666666669</v>
      </c>
      <c r="M14" s="93"/>
      <c r="N14" s="89">
        <v>44968</v>
      </c>
      <c r="O14" s="94"/>
      <c r="P14" s="95"/>
      <c r="Q14" s="95"/>
      <c r="R14" s="96"/>
      <c r="S14" s="97"/>
      <c r="T14" s="118">
        <v>44996</v>
      </c>
      <c r="U14" s="119"/>
      <c r="V14" s="120"/>
      <c r="W14" s="120"/>
      <c r="X14" s="121"/>
      <c r="Y14" s="122"/>
      <c r="Z14" s="148">
        <v>45027</v>
      </c>
      <c r="AA14" s="149"/>
      <c r="AB14" s="150"/>
      <c r="AC14" s="150"/>
      <c r="AD14" s="151"/>
      <c r="AE14" s="126" t="s">
        <v>49</v>
      </c>
      <c r="AF14" s="177">
        <v>45057</v>
      </c>
      <c r="AG14" s="178">
        <v>0.30208333333333331</v>
      </c>
      <c r="AH14" s="106">
        <v>0.5625</v>
      </c>
      <c r="AI14" s="106">
        <v>2.0833333333333332E-2</v>
      </c>
      <c r="AJ14" s="180">
        <f t="shared" si="19"/>
        <v>0.23958333333333334</v>
      </c>
      <c r="AK14" s="181"/>
      <c r="AL14" s="229">
        <v>45088</v>
      </c>
      <c r="AM14" s="234"/>
      <c r="AN14" s="235"/>
      <c r="AO14" s="235"/>
      <c r="AP14" s="236"/>
      <c r="AQ14" s="237"/>
      <c r="AR14" s="254">
        <v>45118</v>
      </c>
      <c r="AS14" s="255">
        <v>0.30208333333333331</v>
      </c>
      <c r="AT14" s="256">
        <v>0.5</v>
      </c>
      <c r="AU14" s="256"/>
      <c r="AV14" s="257">
        <f t="shared" si="22"/>
        <v>0.19791666666666669</v>
      </c>
      <c r="AW14" s="258"/>
      <c r="AX14" s="254">
        <v>45149</v>
      </c>
      <c r="AY14" s="255"/>
      <c r="AZ14" s="256"/>
      <c r="BA14" s="256"/>
      <c r="BB14" s="257"/>
      <c r="BC14" s="258"/>
      <c r="BD14" s="278">
        <v>45180</v>
      </c>
      <c r="BE14" s="283">
        <v>0.30208333333333331</v>
      </c>
      <c r="BF14" s="106">
        <v>0.54166666666666663</v>
      </c>
      <c r="BG14" s="106">
        <v>2.0833333333333332E-2</v>
      </c>
      <c r="BH14" s="285">
        <f t="shared" ref="BH14:BH17" si="23">BF14-BE14-BG14</f>
        <v>0.21874999999999997</v>
      </c>
      <c r="BI14" s="286"/>
      <c r="BJ14" s="303">
        <v>45210</v>
      </c>
      <c r="BK14" s="304">
        <v>0.30208333333333331</v>
      </c>
      <c r="BL14" s="305">
        <v>0.5</v>
      </c>
      <c r="BM14" s="305"/>
      <c r="BN14" s="306">
        <f t="shared" si="21"/>
        <v>0.19791666666666669</v>
      </c>
      <c r="BO14" s="307" t="s">
        <v>133</v>
      </c>
      <c r="BP14" s="303">
        <v>45241</v>
      </c>
      <c r="BQ14" s="309"/>
      <c r="BR14" s="310"/>
      <c r="BS14" s="310"/>
      <c r="BT14" s="311"/>
      <c r="BU14" s="312"/>
      <c r="BV14" s="329">
        <v>45271</v>
      </c>
      <c r="BW14" s="334">
        <v>0.30208333333333331</v>
      </c>
      <c r="BX14" s="106">
        <v>0.625</v>
      </c>
      <c r="BY14" s="106">
        <v>2.0833333333333332E-2</v>
      </c>
      <c r="BZ14" s="336">
        <f t="shared" ref="BZ14:BZ17" si="24">BX14-BW14-BY14</f>
        <v>0.30208333333333337</v>
      </c>
      <c r="CA14" s="337"/>
    </row>
    <row r="15" spans="1:79" s="15" customFormat="1" x14ac:dyDescent="0.25">
      <c r="A15" s="20" t="s">
        <v>13</v>
      </c>
      <c r="B15" s="51">
        <v>89.75</v>
      </c>
      <c r="C15" s="52">
        <v>93.25</v>
      </c>
      <c r="D15" s="52">
        <f t="shared" si="8"/>
        <v>3.5</v>
      </c>
      <c r="E15" s="68"/>
      <c r="F15" s="47">
        <f t="shared" si="11"/>
        <v>3.5</v>
      </c>
      <c r="G15" s="31"/>
      <c r="H15" s="89">
        <v>44938</v>
      </c>
      <c r="I15" s="90">
        <v>0.30208333333333331</v>
      </c>
      <c r="J15" s="91">
        <v>0.5</v>
      </c>
      <c r="K15" s="91"/>
      <c r="L15" s="92">
        <f t="shared" si="20"/>
        <v>0.19791666666666669</v>
      </c>
      <c r="M15" s="93"/>
      <c r="N15" s="89">
        <v>44969</v>
      </c>
      <c r="O15" s="94"/>
      <c r="P15" s="95"/>
      <c r="Q15" s="95"/>
      <c r="R15" s="96"/>
      <c r="S15" s="97"/>
      <c r="T15" s="118">
        <v>44997</v>
      </c>
      <c r="U15" s="119"/>
      <c r="V15" s="120"/>
      <c r="W15" s="120"/>
      <c r="X15" s="121"/>
      <c r="Y15" s="122"/>
      <c r="Z15" s="148">
        <v>45028</v>
      </c>
      <c r="AA15" s="149"/>
      <c r="AB15" s="150"/>
      <c r="AC15" s="150"/>
      <c r="AD15" s="151"/>
      <c r="AE15" s="126" t="s">
        <v>49</v>
      </c>
      <c r="AF15" s="177">
        <v>45058</v>
      </c>
      <c r="AG15" s="178"/>
      <c r="AH15" s="179"/>
      <c r="AI15" s="179"/>
      <c r="AJ15" s="180"/>
      <c r="AK15" s="181"/>
      <c r="AL15" s="229">
        <v>45089</v>
      </c>
      <c r="AM15" s="230">
        <v>0.30208333333333331</v>
      </c>
      <c r="AN15" s="106">
        <v>0.625</v>
      </c>
      <c r="AO15" s="106">
        <v>2.0833333333333332E-2</v>
      </c>
      <c r="AP15" s="232">
        <f t="shared" ref="AP15:AP18" si="25">AN15-AM15-AO15</f>
        <v>0.30208333333333337</v>
      </c>
      <c r="AQ15" s="233"/>
      <c r="AR15" s="254">
        <v>45119</v>
      </c>
      <c r="AS15" s="255">
        <v>0.30208333333333331</v>
      </c>
      <c r="AT15" s="256">
        <v>0.5</v>
      </c>
      <c r="AU15" s="256"/>
      <c r="AV15" s="257">
        <f t="shared" si="22"/>
        <v>0.19791666666666669</v>
      </c>
      <c r="AW15" s="258"/>
      <c r="AX15" s="254">
        <v>45150</v>
      </c>
      <c r="AY15" s="259"/>
      <c r="AZ15" s="260"/>
      <c r="BA15" s="260"/>
      <c r="BB15" s="261"/>
      <c r="BC15" s="262"/>
      <c r="BD15" s="278">
        <v>45181</v>
      </c>
      <c r="BE15" s="283">
        <v>0.30208333333333331</v>
      </c>
      <c r="BF15" s="284">
        <v>0.5</v>
      </c>
      <c r="BG15" s="284"/>
      <c r="BH15" s="285">
        <f t="shared" si="23"/>
        <v>0.19791666666666669</v>
      </c>
      <c r="BI15" s="286"/>
      <c r="BJ15" s="303">
        <v>45211</v>
      </c>
      <c r="BK15" s="304">
        <v>0.30208333333333331</v>
      </c>
      <c r="BL15" s="305">
        <v>0.5</v>
      </c>
      <c r="BM15" s="305"/>
      <c r="BN15" s="306">
        <f t="shared" si="21"/>
        <v>0.19791666666666669</v>
      </c>
      <c r="BO15" s="307" t="s">
        <v>133</v>
      </c>
      <c r="BP15" s="303">
        <v>45242</v>
      </c>
      <c r="BQ15" s="309"/>
      <c r="BR15" s="310"/>
      <c r="BS15" s="310"/>
      <c r="BT15" s="311"/>
      <c r="BU15" s="312"/>
      <c r="BV15" s="329">
        <v>45272</v>
      </c>
      <c r="BW15" s="334">
        <v>0.30208333333333331</v>
      </c>
      <c r="BX15" s="335">
        <v>0.5</v>
      </c>
      <c r="BY15" s="335"/>
      <c r="BZ15" s="336">
        <f t="shared" si="24"/>
        <v>0.19791666666666669</v>
      </c>
      <c r="CA15" s="337"/>
    </row>
    <row r="16" spans="1:79" s="15" customFormat="1" x14ac:dyDescent="0.25">
      <c r="A16" s="20" t="s">
        <v>14</v>
      </c>
      <c r="B16" s="51">
        <v>94.5</v>
      </c>
      <c r="C16" s="52">
        <v>91.25</v>
      </c>
      <c r="D16" s="52">
        <f t="shared" si="8"/>
        <v>-3.25</v>
      </c>
      <c r="E16" s="68"/>
      <c r="F16" s="47">
        <f t="shared" si="11"/>
        <v>-3.25</v>
      </c>
      <c r="G16" s="31"/>
      <c r="H16" s="89">
        <v>44939</v>
      </c>
      <c r="I16" s="90"/>
      <c r="J16" s="91"/>
      <c r="K16" s="91"/>
      <c r="L16" s="92"/>
      <c r="M16" s="93"/>
      <c r="N16" s="89">
        <v>44970</v>
      </c>
      <c r="O16" s="90">
        <v>0.30208333333333331</v>
      </c>
      <c r="P16" s="91">
        <v>0.63541666666666663</v>
      </c>
      <c r="Q16" s="106">
        <v>2.0833333333333332E-2</v>
      </c>
      <c r="R16" s="92">
        <f t="shared" ref="R16:R19" si="26">P16-O16-Q16</f>
        <v>0.3125</v>
      </c>
      <c r="S16" s="93"/>
      <c r="T16" s="118">
        <v>44998</v>
      </c>
      <c r="U16" s="123">
        <v>0.30208333333333331</v>
      </c>
      <c r="V16" s="124">
        <v>0.63541666666666663</v>
      </c>
      <c r="W16" s="106">
        <v>2.0833333333333332E-2</v>
      </c>
      <c r="X16" s="125">
        <f t="shared" ref="X16:X19" si="27">V16-U16-W16</f>
        <v>0.3125</v>
      </c>
      <c r="Y16" s="127"/>
      <c r="Z16" s="148">
        <v>45029</v>
      </c>
      <c r="AA16" s="149"/>
      <c r="AB16" s="150"/>
      <c r="AC16" s="150"/>
      <c r="AD16" s="151"/>
      <c r="AE16" s="126" t="s">
        <v>49</v>
      </c>
      <c r="AF16" s="177">
        <v>45059</v>
      </c>
      <c r="AG16" s="182"/>
      <c r="AH16" s="183"/>
      <c r="AI16" s="183"/>
      <c r="AJ16" s="184"/>
      <c r="AK16" s="185"/>
      <c r="AL16" s="229">
        <v>45090</v>
      </c>
      <c r="AM16" s="230">
        <v>0.30208333333333331</v>
      </c>
      <c r="AN16" s="231">
        <v>0.5</v>
      </c>
      <c r="AO16" s="231"/>
      <c r="AP16" s="232">
        <f t="shared" si="25"/>
        <v>0.19791666666666669</v>
      </c>
      <c r="AQ16" s="233"/>
      <c r="AR16" s="254">
        <v>45120</v>
      </c>
      <c r="AS16" s="255">
        <v>0.30208333333333331</v>
      </c>
      <c r="AT16" s="256">
        <v>0.5</v>
      </c>
      <c r="AU16" s="256"/>
      <c r="AV16" s="257">
        <f t="shared" si="22"/>
        <v>0.19791666666666669</v>
      </c>
      <c r="AW16" s="258"/>
      <c r="AX16" s="254">
        <v>45151</v>
      </c>
      <c r="AY16" s="259"/>
      <c r="AZ16" s="260"/>
      <c r="BA16" s="260"/>
      <c r="BB16" s="261"/>
      <c r="BC16" s="262"/>
      <c r="BD16" s="278">
        <v>45182</v>
      </c>
      <c r="BE16" s="283">
        <v>0.30208333333333331</v>
      </c>
      <c r="BF16" s="284">
        <v>0.5</v>
      </c>
      <c r="BG16" s="284"/>
      <c r="BH16" s="285">
        <f t="shared" si="23"/>
        <v>0.19791666666666669</v>
      </c>
      <c r="BI16" s="286"/>
      <c r="BJ16" s="303">
        <v>45212</v>
      </c>
      <c r="BK16" s="304"/>
      <c r="BL16" s="305"/>
      <c r="BM16" s="305"/>
      <c r="BN16" s="306"/>
      <c r="BO16" s="308"/>
      <c r="BP16" s="303">
        <v>45243</v>
      </c>
      <c r="BQ16" s="304">
        <v>0.30208333333333331</v>
      </c>
      <c r="BR16" s="305">
        <v>0.63541666666666663</v>
      </c>
      <c r="BS16" s="106">
        <v>2.0833333333333332E-2</v>
      </c>
      <c r="BT16" s="306">
        <f t="shared" ref="BT16:BT19" si="28">BR16-BQ16-BS16</f>
        <v>0.3125</v>
      </c>
      <c r="BU16" s="308"/>
      <c r="BV16" s="329">
        <v>45273</v>
      </c>
      <c r="BW16" s="334">
        <v>0.30208333333333331</v>
      </c>
      <c r="BX16" s="106">
        <v>0.53125</v>
      </c>
      <c r="BY16" s="335"/>
      <c r="BZ16" s="336">
        <f t="shared" si="24"/>
        <v>0.22916666666666669</v>
      </c>
      <c r="CA16" s="337"/>
    </row>
    <row r="17" spans="1:79" s="15" customFormat="1" ht="15.75" thickBot="1" x14ac:dyDescent="0.3">
      <c r="A17" s="22" t="s">
        <v>15</v>
      </c>
      <c r="B17" s="51">
        <v>78</v>
      </c>
      <c r="C17" s="67">
        <v>80.5</v>
      </c>
      <c r="D17" s="52">
        <f t="shared" si="8"/>
        <v>2.5</v>
      </c>
      <c r="E17" s="68"/>
      <c r="F17" s="47">
        <f t="shared" ref="F17" si="29">D17+E17</f>
        <v>2.5</v>
      </c>
      <c r="G17" s="31"/>
      <c r="H17" s="89">
        <v>44940</v>
      </c>
      <c r="I17" s="94"/>
      <c r="J17" s="95"/>
      <c r="K17" s="95"/>
      <c r="L17" s="96"/>
      <c r="M17" s="97"/>
      <c r="N17" s="89">
        <v>44971</v>
      </c>
      <c r="O17" s="90">
        <v>0.30208333333333331</v>
      </c>
      <c r="P17" s="91">
        <v>0.5</v>
      </c>
      <c r="Q17" s="91"/>
      <c r="R17" s="92">
        <f t="shared" si="26"/>
        <v>0.19791666666666669</v>
      </c>
      <c r="S17" s="93"/>
      <c r="T17" s="118">
        <v>44999</v>
      </c>
      <c r="U17" s="123">
        <v>0.30208333333333331</v>
      </c>
      <c r="V17" s="124">
        <v>0.5</v>
      </c>
      <c r="W17" s="124"/>
      <c r="X17" s="125">
        <f t="shared" si="27"/>
        <v>0.19791666666666669</v>
      </c>
      <c r="Y17" s="127"/>
      <c r="Z17" s="148">
        <v>45030</v>
      </c>
      <c r="AA17" s="149"/>
      <c r="AB17" s="150"/>
      <c r="AC17" s="150"/>
      <c r="AD17" s="151"/>
      <c r="AE17" s="152"/>
      <c r="AF17" s="177">
        <v>45060</v>
      </c>
      <c r="AG17" s="182"/>
      <c r="AH17" s="183"/>
      <c r="AI17" s="183"/>
      <c r="AJ17" s="184"/>
      <c r="AK17" s="185"/>
      <c r="AL17" s="229">
        <v>45091</v>
      </c>
      <c r="AM17" s="230">
        <v>0.30208333333333331</v>
      </c>
      <c r="AN17" s="231">
        <v>0.5</v>
      </c>
      <c r="AO17" s="231"/>
      <c r="AP17" s="232">
        <f t="shared" si="25"/>
        <v>0.19791666666666669</v>
      </c>
      <c r="AQ17" s="233"/>
      <c r="AR17" s="254">
        <v>45121</v>
      </c>
      <c r="AS17" s="255"/>
      <c r="AT17" s="256"/>
      <c r="AU17" s="256"/>
      <c r="AV17" s="257"/>
      <c r="AW17" s="258"/>
      <c r="AX17" s="254">
        <v>45152</v>
      </c>
      <c r="AY17" s="255">
        <v>0.30208333333333331</v>
      </c>
      <c r="AZ17" s="284">
        <v>0.63541666666666663</v>
      </c>
      <c r="BA17" s="284">
        <v>4.1666666666666664E-2</v>
      </c>
      <c r="BB17" s="257">
        <f t="shared" ref="BB17:BB20" si="30">AZ17-AY17-BA17</f>
        <v>0.29166666666666663</v>
      </c>
      <c r="BC17" s="238" t="s">
        <v>49</v>
      </c>
      <c r="BD17" s="278">
        <v>45183</v>
      </c>
      <c r="BE17" s="283">
        <v>0.30208333333333331</v>
      </c>
      <c r="BF17" s="106">
        <v>0.52083333333333337</v>
      </c>
      <c r="BG17" s="284"/>
      <c r="BH17" s="285">
        <f t="shared" si="23"/>
        <v>0.21875000000000006</v>
      </c>
      <c r="BI17" s="286"/>
      <c r="BJ17" s="303">
        <v>45213</v>
      </c>
      <c r="BK17" s="309"/>
      <c r="BL17" s="310"/>
      <c r="BM17" s="310"/>
      <c r="BN17" s="311"/>
      <c r="BO17" s="312"/>
      <c r="BP17" s="303">
        <v>45244</v>
      </c>
      <c r="BQ17" s="304">
        <v>0.30208333333333331</v>
      </c>
      <c r="BR17" s="305">
        <v>0.5</v>
      </c>
      <c r="BS17" s="305"/>
      <c r="BT17" s="306">
        <f t="shared" si="28"/>
        <v>0.19791666666666669</v>
      </c>
      <c r="BU17" s="308"/>
      <c r="BV17" s="329">
        <v>45274</v>
      </c>
      <c r="BW17" s="334">
        <v>0.30208333333333331</v>
      </c>
      <c r="BX17" s="106">
        <v>0.53125</v>
      </c>
      <c r="BY17" s="335"/>
      <c r="BZ17" s="336">
        <f t="shared" si="24"/>
        <v>0.22916666666666669</v>
      </c>
      <c r="CA17" s="337"/>
    </row>
    <row r="18" spans="1:79" s="15" customFormat="1" x14ac:dyDescent="0.25">
      <c r="A18" s="2"/>
      <c r="B18" s="25"/>
      <c r="C18" s="25"/>
      <c r="D18" s="25"/>
      <c r="E18" s="68"/>
      <c r="F18" s="3"/>
      <c r="G18" s="31"/>
      <c r="H18" s="89">
        <v>44941</v>
      </c>
      <c r="I18" s="94"/>
      <c r="J18" s="95"/>
      <c r="K18" s="95"/>
      <c r="L18" s="96"/>
      <c r="M18" s="97"/>
      <c r="N18" s="89">
        <v>44972</v>
      </c>
      <c r="O18" s="90">
        <v>0.30208333333333331</v>
      </c>
      <c r="P18" s="106">
        <v>0.51041666666666663</v>
      </c>
      <c r="Q18" s="91"/>
      <c r="R18" s="92">
        <f t="shared" si="26"/>
        <v>0.20833333333333331</v>
      </c>
      <c r="S18" s="93"/>
      <c r="T18" s="118">
        <v>45000</v>
      </c>
      <c r="U18" s="123">
        <v>0.30208333333333331</v>
      </c>
      <c r="V18" s="124">
        <v>0.5</v>
      </c>
      <c r="W18" s="124"/>
      <c r="X18" s="125">
        <f t="shared" si="27"/>
        <v>0.19791666666666669</v>
      </c>
      <c r="Y18" s="127"/>
      <c r="Z18" s="148">
        <v>45031</v>
      </c>
      <c r="AA18" s="153"/>
      <c r="AB18" s="154"/>
      <c r="AC18" s="154"/>
      <c r="AD18" s="155"/>
      <c r="AE18" s="156"/>
      <c r="AF18" s="177">
        <v>45061</v>
      </c>
      <c r="AG18" s="178">
        <v>0.30208333333333331</v>
      </c>
      <c r="AH18" s="106">
        <v>0.58333333333333337</v>
      </c>
      <c r="AI18" s="106">
        <v>2.0833333333333332E-2</v>
      </c>
      <c r="AJ18" s="180">
        <f t="shared" ref="AJ18:AJ20" si="31">AH18-AG18-AI18</f>
        <v>0.26041666666666674</v>
      </c>
      <c r="AK18" s="181"/>
      <c r="AL18" s="229">
        <v>45092</v>
      </c>
      <c r="AM18" s="230">
        <v>0.30208333333333331</v>
      </c>
      <c r="AN18" s="106">
        <v>0.52083333333333337</v>
      </c>
      <c r="AO18" s="231"/>
      <c r="AP18" s="232">
        <f t="shared" si="25"/>
        <v>0.21875000000000006</v>
      </c>
      <c r="AQ18" s="233"/>
      <c r="AR18" s="254">
        <v>45122</v>
      </c>
      <c r="AS18" s="259"/>
      <c r="AT18" s="260"/>
      <c r="AU18" s="260"/>
      <c r="AV18" s="261"/>
      <c r="AW18" s="262"/>
      <c r="AX18" s="254">
        <v>45153</v>
      </c>
      <c r="AY18" s="255">
        <v>0.30208333333333331</v>
      </c>
      <c r="AZ18" s="284">
        <v>0.5</v>
      </c>
      <c r="BA18" s="284"/>
      <c r="BB18" s="257">
        <f t="shared" si="30"/>
        <v>0.19791666666666669</v>
      </c>
      <c r="BC18" s="238" t="s">
        <v>49</v>
      </c>
      <c r="BD18" s="278">
        <v>45184</v>
      </c>
      <c r="BE18" s="283"/>
      <c r="BF18" s="284"/>
      <c r="BG18" s="284"/>
      <c r="BH18" s="285"/>
      <c r="BI18" s="286"/>
      <c r="BJ18" s="303">
        <v>45214</v>
      </c>
      <c r="BK18" s="309"/>
      <c r="BL18" s="310"/>
      <c r="BM18" s="310"/>
      <c r="BN18" s="311"/>
      <c r="BO18" s="312"/>
      <c r="BP18" s="303">
        <v>45245</v>
      </c>
      <c r="BQ18" s="304">
        <v>0.30208333333333331</v>
      </c>
      <c r="BR18" s="305">
        <v>0.5</v>
      </c>
      <c r="BS18" s="305"/>
      <c r="BT18" s="306">
        <f t="shared" si="28"/>
        <v>0.19791666666666669</v>
      </c>
      <c r="BU18" s="308"/>
      <c r="BV18" s="329">
        <v>45275</v>
      </c>
      <c r="BW18" s="334"/>
      <c r="BX18" s="335"/>
      <c r="BY18" s="335"/>
      <c r="BZ18" s="336"/>
      <c r="CA18" s="337"/>
    </row>
    <row r="19" spans="1:79" s="15" customFormat="1" x14ac:dyDescent="0.25">
      <c r="A19" s="3" t="s">
        <v>157</v>
      </c>
      <c r="B19" s="2"/>
      <c r="C19" s="2"/>
      <c r="D19" s="4">
        <f>SUM(D4:D17)</f>
        <v>9.5</v>
      </c>
      <c r="E19" s="68"/>
      <c r="F19" s="4">
        <f>SUM(F4:F17)</f>
        <v>9.5</v>
      </c>
      <c r="G19" s="31"/>
      <c r="H19" s="89">
        <v>44942</v>
      </c>
      <c r="I19" s="90">
        <v>0.30208333333333331</v>
      </c>
      <c r="J19" s="106">
        <v>0.69791666666666663</v>
      </c>
      <c r="K19" s="106">
        <v>2.0833333333333332E-2</v>
      </c>
      <c r="L19" s="92">
        <f t="shared" ref="L19:L22" si="32">J19-I19-K19</f>
        <v>0.375</v>
      </c>
      <c r="M19" s="93"/>
      <c r="N19" s="89">
        <v>44973</v>
      </c>
      <c r="O19" s="90">
        <v>0.30208333333333331</v>
      </c>
      <c r="P19" s="91">
        <v>0.5</v>
      </c>
      <c r="Q19" s="91"/>
      <c r="R19" s="92">
        <f t="shared" si="26"/>
        <v>0.19791666666666669</v>
      </c>
      <c r="S19" s="93"/>
      <c r="T19" s="118">
        <v>45001</v>
      </c>
      <c r="U19" s="123">
        <v>0.30208333333333331</v>
      </c>
      <c r="V19" s="106">
        <v>0.57291666666666663</v>
      </c>
      <c r="W19" s="106">
        <v>2.0833333333333332E-2</v>
      </c>
      <c r="X19" s="125">
        <f t="shared" si="27"/>
        <v>0.24999999999999997</v>
      </c>
      <c r="Y19" s="127"/>
      <c r="Z19" s="148">
        <v>45032</v>
      </c>
      <c r="AA19" s="153"/>
      <c r="AB19" s="154"/>
      <c r="AC19" s="154"/>
      <c r="AD19" s="155"/>
      <c r="AE19" s="156"/>
      <c r="AF19" s="177">
        <v>45062</v>
      </c>
      <c r="AG19" s="178">
        <v>0.30208333333333331</v>
      </c>
      <c r="AH19" s="179">
        <v>0.5</v>
      </c>
      <c r="AI19" s="179"/>
      <c r="AJ19" s="180">
        <f t="shared" si="31"/>
        <v>0.19791666666666669</v>
      </c>
      <c r="AK19" s="181"/>
      <c r="AL19" s="229">
        <v>45093</v>
      </c>
      <c r="AM19" s="230"/>
      <c r="AN19" s="231"/>
      <c r="AO19" s="231"/>
      <c r="AP19" s="232"/>
      <c r="AQ19" s="233"/>
      <c r="AR19" s="254">
        <v>45123</v>
      </c>
      <c r="AS19" s="259"/>
      <c r="AT19" s="260"/>
      <c r="AU19" s="260"/>
      <c r="AV19" s="261"/>
      <c r="AW19" s="262"/>
      <c r="AX19" s="254">
        <v>45154</v>
      </c>
      <c r="AY19" s="255">
        <v>0.30208333333333331</v>
      </c>
      <c r="AZ19" s="284">
        <v>0.5</v>
      </c>
      <c r="BA19" s="284"/>
      <c r="BB19" s="257">
        <f t="shared" si="30"/>
        <v>0.19791666666666669</v>
      </c>
      <c r="BC19" s="238" t="s">
        <v>49</v>
      </c>
      <c r="BD19" s="278">
        <v>45185</v>
      </c>
      <c r="BE19" s="279"/>
      <c r="BF19" s="280"/>
      <c r="BG19" s="280"/>
      <c r="BH19" s="281"/>
      <c r="BI19" s="282"/>
      <c r="BJ19" s="303">
        <v>45215</v>
      </c>
      <c r="BK19" s="304">
        <v>0.30208333333333331</v>
      </c>
      <c r="BL19" s="106">
        <v>0.67708333333333337</v>
      </c>
      <c r="BM19" s="106">
        <v>2.0833333333333332E-2</v>
      </c>
      <c r="BN19" s="306">
        <f t="shared" ref="BN19:BN22" si="33">BL19-BK19-BM19</f>
        <v>0.35416666666666674</v>
      </c>
      <c r="BO19" s="308"/>
      <c r="BP19" s="303">
        <v>45246</v>
      </c>
      <c r="BQ19" s="304">
        <v>0.30208333333333331</v>
      </c>
      <c r="BR19" s="106">
        <v>0.625</v>
      </c>
      <c r="BS19" s="106">
        <v>2.0833333333333332E-2</v>
      </c>
      <c r="BT19" s="306">
        <f t="shared" si="28"/>
        <v>0.30208333333333337</v>
      </c>
      <c r="BU19" s="308"/>
      <c r="BV19" s="329">
        <v>45276</v>
      </c>
      <c r="BW19" s="330"/>
      <c r="BX19" s="331"/>
      <c r="BY19" s="331"/>
      <c r="BZ19" s="332"/>
      <c r="CA19" s="333"/>
    </row>
    <row r="20" spans="1:79" s="15" customFormat="1" x14ac:dyDescent="0.25">
      <c r="A20" s="2"/>
      <c r="B20" s="2"/>
      <c r="C20" s="2"/>
      <c r="D20" s="2"/>
      <c r="E20" s="68"/>
      <c r="F20" s="3"/>
      <c r="G20" s="31"/>
      <c r="H20" s="89">
        <v>44943</v>
      </c>
      <c r="I20" s="90">
        <v>0.30208333333333331</v>
      </c>
      <c r="J20" s="106">
        <v>0.52083333333333337</v>
      </c>
      <c r="K20" s="91"/>
      <c r="L20" s="92">
        <f t="shared" si="32"/>
        <v>0.21875000000000006</v>
      </c>
      <c r="M20" s="93"/>
      <c r="N20" s="89">
        <v>44974</v>
      </c>
      <c r="O20" s="90"/>
      <c r="P20" s="91"/>
      <c r="Q20" s="91"/>
      <c r="R20" s="92"/>
      <c r="S20" s="93"/>
      <c r="T20" s="118">
        <v>45002</v>
      </c>
      <c r="U20" s="123"/>
      <c r="V20" s="124"/>
      <c r="W20" s="124"/>
      <c r="X20" s="125"/>
      <c r="Y20" s="127"/>
      <c r="Z20" s="148">
        <v>45033</v>
      </c>
      <c r="AA20" s="149">
        <v>0.30208333333333331</v>
      </c>
      <c r="AB20" s="106">
        <v>0.51041666666666663</v>
      </c>
      <c r="AC20" s="150"/>
      <c r="AD20" s="151">
        <f t="shared" ref="AD20:AD23" si="34">AB20-AA20-AC20</f>
        <v>0.20833333333333331</v>
      </c>
      <c r="AE20" s="152"/>
      <c r="AF20" s="177">
        <v>45063</v>
      </c>
      <c r="AG20" s="178">
        <v>0.30208333333333331</v>
      </c>
      <c r="AH20" s="179">
        <v>0.5</v>
      </c>
      <c r="AI20" s="179"/>
      <c r="AJ20" s="180">
        <f t="shared" si="31"/>
        <v>0.19791666666666669</v>
      </c>
      <c r="AK20" s="181"/>
      <c r="AL20" s="229">
        <v>45094</v>
      </c>
      <c r="AM20" s="234"/>
      <c r="AN20" s="235"/>
      <c r="AO20" s="235"/>
      <c r="AP20" s="236"/>
      <c r="AQ20" s="237"/>
      <c r="AR20" s="254">
        <v>45124</v>
      </c>
      <c r="AS20" s="255">
        <v>0.30208333333333331</v>
      </c>
      <c r="AT20" s="106">
        <v>0.61458333333333337</v>
      </c>
      <c r="AU20" s="106">
        <v>2.0833333333333332E-2</v>
      </c>
      <c r="AV20" s="257">
        <f t="shared" ref="AV20:AV23" si="35">AT20-AS20-AU20</f>
        <v>0.29166666666666674</v>
      </c>
      <c r="AW20" s="258"/>
      <c r="AX20" s="254">
        <v>45155</v>
      </c>
      <c r="AY20" s="255">
        <v>0.30208333333333331</v>
      </c>
      <c r="AZ20" s="284">
        <v>0.5</v>
      </c>
      <c r="BA20" s="284"/>
      <c r="BB20" s="257">
        <f t="shared" si="30"/>
        <v>0.19791666666666669</v>
      </c>
      <c r="BC20" s="238" t="s">
        <v>49</v>
      </c>
      <c r="BD20" s="278">
        <v>45186</v>
      </c>
      <c r="BE20" s="279"/>
      <c r="BF20" s="280"/>
      <c r="BG20" s="280"/>
      <c r="BH20" s="281"/>
      <c r="BI20" s="282"/>
      <c r="BJ20" s="303">
        <v>45216</v>
      </c>
      <c r="BK20" s="304">
        <v>0.30208333333333331</v>
      </c>
      <c r="BL20" s="305">
        <v>0.5</v>
      </c>
      <c r="BM20" s="305"/>
      <c r="BN20" s="306">
        <f t="shared" si="33"/>
        <v>0.19791666666666669</v>
      </c>
      <c r="BO20" s="308"/>
      <c r="BP20" s="303">
        <v>45247</v>
      </c>
      <c r="BQ20" s="304"/>
      <c r="BR20" s="305"/>
      <c r="BS20" s="305"/>
      <c r="BT20" s="306"/>
      <c r="BU20" s="308"/>
      <c r="BV20" s="329">
        <v>45277</v>
      </c>
      <c r="BW20" s="330"/>
      <c r="BX20" s="331"/>
      <c r="BY20" s="331"/>
      <c r="BZ20" s="332"/>
      <c r="CA20" s="333"/>
    </row>
    <row r="21" spans="1:79" s="15" customFormat="1" x14ac:dyDescent="0.25">
      <c r="A21" s="3" t="s">
        <v>24</v>
      </c>
      <c r="B21" s="2"/>
      <c r="C21" s="2"/>
      <c r="D21" s="2"/>
      <c r="E21" s="69"/>
      <c r="F21" s="3"/>
      <c r="G21" s="31"/>
      <c r="H21" s="89">
        <v>44944</v>
      </c>
      <c r="I21" s="90">
        <v>0.30208333333333331</v>
      </c>
      <c r="J21" s="106">
        <v>0.52083333333333337</v>
      </c>
      <c r="K21" s="91"/>
      <c r="L21" s="92">
        <f t="shared" si="32"/>
        <v>0.21875000000000006</v>
      </c>
      <c r="M21" s="93"/>
      <c r="N21" s="89">
        <v>44975</v>
      </c>
      <c r="O21" s="94"/>
      <c r="P21" s="95"/>
      <c r="Q21" s="95"/>
      <c r="R21" s="96"/>
      <c r="S21" s="97"/>
      <c r="T21" s="118">
        <v>45003</v>
      </c>
      <c r="U21" s="119"/>
      <c r="V21" s="120"/>
      <c r="W21" s="120"/>
      <c r="X21" s="121"/>
      <c r="Y21" s="122"/>
      <c r="Z21" s="148">
        <v>45034</v>
      </c>
      <c r="AA21" s="149">
        <v>0.30208333333333331</v>
      </c>
      <c r="AB21" s="106">
        <v>0.51041666666666663</v>
      </c>
      <c r="AC21" s="150"/>
      <c r="AD21" s="151">
        <f t="shared" si="34"/>
        <v>0.20833333333333331</v>
      </c>
      <c r="AE21" s="152"/>
      <c r="AF21" s="177">
        <v>45064</v>
      </c>
      <c r="AG21" s="178"/>
      <c r="AH21" s="179"/>
      <c r="AI21" s="179"/>
      <c r="AJ21" s="180"/>
      <c r="AK21" s="126" t="s">
        <v>54</v>
      </c>
      <c r="AL21" s="229">
        <v>45095</v>
      </c>
      <c r="AM21" s="234"/>
      <c r="AN21" s="235"/>
      <c r="AO21" s="235"/>
      <c r="AP21" s="236"/>
      <c r="AQ21" s="237"/>
      <c r="AR21" s="254">
        <v>45125</v>
      </c>
      <c r="AS21" s="255">
        <v>0.30208333333333331</v>
      </c>
      <c r="AT21" s="256">
        <v>0.5</v>
      </c>
      <c r="AU21" s="256"/>
      <c r="AV21" s="257">
        <f t="shared" si="35"/>
        <v>0.19791666666666669</v>
      </c>
      <c r="AW21" s="258"/>
      <c r="AX21" s="254">
        <v>45156</v>
      </c>
      <c r="AY21" s="255"/>
      <c r="AZ21" s="256"/>
      <c r="BA21" s="256"/>
      <c r="BB21" s="257"/>
      <c r="BC21" s="258"/>
      <c r="BD21" s="278">
        <v>45187</v>
      </c>
      <c r="BE21" s="283"/>
      <c r="BF21" s="284"/>
      <c r="BG21" s="284"/>
      <c r="BH21" s="285"/>
      <c r="BI21" s="238" t="s">
        <v>54</v>
      </c>
      <c r="BJ21" s="303">
        <v>45217</v>
      </c>
      <c r="BK21" s="304">
        <v>0.30208333333333331</v>
      </c>
      <c r="BL21" s="106">
        <v>0.51041666666666663</v>
      </c>
      <c r="BM21" s="305"/>
      <c r="BN21" s="306">
        <f t="shared" si="33"/>
        <v>0.20833333333333331</v>
      </c>
      <c r="BO21" s="308"/>
      <c r="BP21" s="303">
        <v>45248</v>
      </c>
      <c r="BQ21" s="309"/>
      <c r="BR21" s="310"/>
      <c r="BS21" s="310"/>
      <c r="BT21" s="311"/>
      <c r="BU21" s="312"/>
      <c r="BV21" s="329">
        <v>45278</v>
      </c>
      <c r="BW21" s="334">
        <v>0.30208333333333331</v>
      </c>
      <c r="BX21" s="335">
        <v>0.63541666666666663</v>
      </c>
      <c r="BY21" s="335">
        <v>4.1666666666666664E-2</v>
      </c>
      <c r="BZ21" s="336">
        <f t="shared" ref="BZ21:BZ24" si="36">BX21-BW21-BY21</f>
        <v>0.29166666666666663</v>
      </c>
      <c r="CA21" s="307" t="s">
        <v>133</v>
      </c>
    </row>
    <row r="22" spans="1:79" s="15" customFormat="1" x14ac:dyDescent="0.25">
      <c r="A22" s="7"/>
      <c r="B22" s="6"/>
      <c r="C22" s="77"/>
      <c r="D22" s="23"/>
      <c r="E22" s="70"/>
      <c r="F22" s="48"/>
      <c r="G22" s="31"/>
      <c r="H22" s="89">
        <v>44945</v>
      </c>
      <c r="I22" s="90">
        <v>0.30208333333333331</v>
      </c>
      <c r="J22" s="91">
        <v>0.5</v>
      </c>
      <c r="K22" s="91"/>
      <c r="L22" s="92">
        <f t="shared" si="32"/>
        <v>0.19791666666666669</v>
      </c>
      <c r="M22" s="93"/>
      <c r="N22" s="89">
        <v>44976</v>
      </c>
      <c r="O22" s="94"/>
      <c r="P22" s="95"/>
      <c r="Q22" s="95"/>
      <c r="R22" s="96"/>
      <c r="S22" s="97"/>
      <c r="T22" s="118">
        <v>45004</v>
      </c>
      <c r="U22" s="119"/>
      <c r="V22" s="120"/>
      <c r="W22" s="120"/>
      <c r="X22" s="121"/>
      <c r="Y22" s="122"/>
      <c r="Z22" s="148">
        <v>45035</v>
      </c>
      <c r="AA22" s="149">
        <v>0.30208333333333331</v>
      </c>
      <c r="AB22" s="150">
        <v>0.5</v>
      </c>
      <c r="AC22" s="150"/>
      <c r="AD22" s="151">
        <f t="shared" si="34"/>
        <v>0.19791666666666669</v>
      </c>
      <c r="AE22" s="152"/>
      <c r="AF22" s="177">
        <v>45065</v>
      </c>
      <c r="AG22" s="178"/>
      <c r="AH22" s="179"/>
      <c r="AI22" s="179"/>
      <c r="AJ22" s="180"/>
      <c r="AK22" s="181"/>
      <c r="AL22" s="229">
        <v>45096</v>
      </c>
      <c r="AM22" s="230">
        <v>0.30208333333333331</v>
      </c>
      <c r="AN22" s="106">
        <v>0.52083333333333337</v>
      </c>
      <c r="AO22" s="231"/>
      <c r="AP22" s="232">
        <f t="shared" ref="AP22:AP25" si="37">AN22-AM22-AO22</f>
        <v>0.21875000000000006</v>
      </c>
      <c r="AQ22" s="233"/>
      <c r="AR22" s="254">
        <v>45126</v>
      </c>
      <c r="AS22" s="255">
        <v>0.30208333333333331</v>
      </c>
      <c r="AT22" s="256">
        <v>0.5</v>
      </c>
      <c r="AU22" s="256"/>
      <c r="AV22" s="257">
        <f t="shared" si="35"/>
        <v>0.19791666666666669</v>
      </c>
      <c r="AW22" s="258"/>
      <c r="AX22" s="254">
        <v>45157</v>
      </c>
      <c r="AY22" s="259"/>
      <c r="AZ22" s="260"/>
      <c r="BA22" s="260"/>
      <c r="BB22" s="261"/>
      <c r="BC22" s="262"/>
      <c r="BD22" s="278">
        <v>45188</v>
      </c>
      <c r="BE22" s="283">
        <v>0.30208333333333331</v>
      </c>
      <c r="BF22" s="106">
        <v>0.60416666666666663</v>
      </c>
      <c r="BG22" s="106">
        <v>2.0833333333333332E-2</v>
      </c>
      <c r="BH22" s="285">
        <f t="shared" ref="BH22:BH24" si="38">BF22-BE22-BG22</f>
        <v>0.28125</v>
      </c>
      <c r="BI22" s="286"/>
      <c r="BJ22" s="303">
        <v>45218</v>
      </c>
      <c r="BK22" s="304">
        <v>0.30208333333333331</v>
      </c>
      <c r="BL22" s="106">
        <v>0.51041666666666663</v>
      </c>
      <c r="BM22" s="305"/>
      <c r="BN22" s="306">
        <f t="shared" si="33"/>
        <v>0.20833333333333331</v>
      </c>
      <c r="BO22" s="308"/>
      <c r="BP22" s="303">
        <v>45249</v>
      </c>
      <c r="BQ22" s="309"/>
      <c r="BR22" s="310"/>
      <c r="BS22" s="310"/>
      <c r="BT22" s="311"/>
      <c r="BU22" s="312"/>
      <c r="BV22" s="329">
        <v>45279</v>
      </c>
      <c r="BW22" s="334">
        <v>0.30208333333333331</v>
      </c>
      <c r="BX22" s="335">
        <v>0.5</v>
      </c>
      <c r="BY22" s="335"/>
      <c r="BZ22" s="336">
        <f t="shared" si="36"/>
        <v>0.19791666666666669</v>
      </c>
      <c r="CA22" s="392" t="s">
        <v>133</v>
      </c>
    </row>
    <row r="23" spans="1:79" s="15" customFormat="1" x14ac:dyDescent="0.25">
      <c r="A23" s="7" t="s">
        <v>36</v>
      </c>
      <c r="B23" s="41" t="s">
        <v>28</v>
      </c>
      <c r="C23" s="77" t="s">
        <v>60</v>
      </c>
      <c r="D23" s="23"/>
      <c r="E23" s="71"/>
      <c r="F23" s="40"/>
      <c r="G23" s="31"/>
      <c r="H23" s="89">
        <v>44946</v>
      </c>
      <c r="I23" s="90"/>
      <c r="J23" s="91"/>
      <c r="K23" s="91"/>
      <c r="L23" s="92"/>
      <c r="M23" s="93"/>
      <c r="N23" s="89">
        <v>44977</v>
      </c>
      <c r="O23" s="90">
        <v>0.30208333333333331</v>
      </c>
      <c r="P23" s="106">
        <v>0.625</v>
      </c>
      <c r="Q23" s="106">
        <v>2.0833333333333332E-2</v>
      </c>
      <c r="R23" s="92">
        <f t="shared" ref="R23:R26" si="39">P23-O23-Q23</f>
        <v>0.30208333333333337</v>
      </c>
      <c r="S23" s="93"/>
      <c r="T23" s="118">
        <v>45005</v>
      </c>
      <c r="U23" s="123"/>
      <c r="V23" s="124"/>
      <c r="W23" s="124"/>
      <c r="X23" s="125"/>
      <c r="Y23" s="126" t="s">
        <v>57</v>
      </c>
      <c r="Z23" s="148">
        <v>45036</v>
      </c>
      <c r="AA23" s="149">
        <v>0.30208333333333331</v>
      </c>
      <c r="AB23" s="106">
        <v>0.51041666666666663</v>
      </c>
      <c r="AC23" s="150"/>
      <c r="AD23" s="151">
        <f t="shared" si="34"/>
        <v>0.20833333333333331</v>
      </c>
      <c r="AE23" s="152"/>
      <c r="AF23" s="177">
        <v>45066</v>
      </c>
      <c r="AG23" s="182"/>
      <c r="AH23" s="183"/>
      <c r="AI23" s="183"/>
      <c r="AJ23" s="184"/>
      <c r="AK23" s="185"/>
      <c r="AL23" s="229">
        <v>45097</v>
      </c>
      <c r="AM23" s="230">
        <v>0.30208333333333331</v>
      </c>
      <c r="AN23" s="231">
        <v>0.5</v>
      </c>
      <c r="AO23" s="231"/>
      <c r="AP23" s="232">
        <f t="shared" si="37"/>
        <v>0.19791666666666669</v>
      </c>
      <c r="AQ23" s="233"/>
      <c r="AR23" s="254">
        <v>45127</v>
      </c>
      <c r="AS23" s="255">
        <v>0.30208333333333331</v>
      </c>
      <c r="AT23" s="256">
        <v>0.5</v>
      </c>
      <c r="AU23" s="256"/>
      <c r="AV23" s="257">
        <f t="shared" si="35"/>
        <v>0.19791666666666669</v>
      </c>
      <c r="AW23" s="258"/>
      <c r="AX23" s="254">
        <v>45158</v>
      </c>
      <c r="AY23" s="259"/>
      <c r="AZ23" s="260"/>
      <c r="BA23" s="260"/>
      <c r="BB23" s="261"/>
      <c r="BC23" s="262"/>
      <c r="BD23" s="278">
        <v>45189</v>
      </c>
      <c r="BE23" s="283">
        <v>0.30208333333333331</v>
      </c>
      <c r="BF23" s="106">
        <v>0.52083333333333337</v>
      </c>
      <c r="BG23" s="284"/>
      <c r="BH23" s="285">
        <f t="shared" si="38"/>
        <v>0.21875000000000006</v>
      </c>
      <c r="BI23" s="286"/>
      <c r="BJ23" s="303">
        <v>45219</v>
      </c>
      <c r="BK23" s="304"/>
      <c r="BL23" s="305"/>
      <c r="BM23" s="305"/>
      <c r="BN23" s="306"/>
      <c r="BO23" s="308"/>
      <c r="BP23" s="303">
        <v>45250</v>
      </c>
      <c r="BQ23" s="304">
        <v>0.30208333333333331</v>
      </c>
      <c r="BR23" s="106">
        <v>0.58333333333333337</v>
      </c>
      <c r="BS23" s="106">
        <v>2.0833333333333332E-2</v>
      </c>
      <c r="BT23" s="306">
        <f t="shared" ref="BT23:BT26" si="40">BR23-BQ23-BS23</f>
        <v>0.26041666666666674</v>
      </c>
      <c r="BU23" s="308"/>
      <c r="BV23" s="329">
        <v>45280</v>
      </c>
      <c r="BW23" s="334">
        <v>0.30208333333333331</v>
      </c>
      <c r="BX23" s="335">
        <v>0.5</v>
      </c>
      <c r="BY23" s="335"/>
      <c r="BZ23" s="336">
        <f t="shared" si="36"/>
        <v>0.19791666666666669</v>
      </c>
      <c r="CA23" s="392" t="s">
        <v>133</v>
      </c>
    </row>
    <row r="24" spans="1:79" s="15" customFormat="1" x14ac:dyDescent="0.25">
      <c r="A24" s="5">
        <v>45005</v>
      </c>
      <c r="B24" s="41" t="s">
        <v>79</v>
      </c>
      <c r="C24" s="77" t="s">
        <v>80</v>
      </c>
      <c r="D24" s="64"/>
      <c r="E24" s="69"/>
      <c r="F24" s="40"/>
      <c r="G24" s="31"/>
      <c r="H24" s="89">
        <v>44947</v>
      </c>
      <c r="I24" s="94"/>
      <c r="J24" s="95"/>
      <c r="K24" s="95"/>
      <c r="L24" s="96"/>
      <c r="M24" s="97"/>
      <c r="N24" s="89">
        <v>44978</v>
      </c>
      <c r="O24" s="90">
        <v>0.30208333333333331</v>
      </c>
      <c r="P24" s="106">
        <v>0.52083333333333337</v>
      </c>
      <c r="Q24" s="91"/>
      <c r="R24" s="92">
        <f t="shared" si="39"/>
        <v>0.21875000000000006</v>
      </c>
      <c r="S24" s="93"/>
      <c r="T24" s="118">
        <v>45006</v>
      </c>
      <c r="U24" s="123">
        <v>0.30208333333333331</v>
      </c>
      <c r="V24" s="106">
        <v>0.57291666666666663</v>
      </c>
      <c r="W24" s="106">
        <v>2.0833333333333332E-2</v>
      </c>
      <c r="X24" s="125">
        <f t="shared" ref="X24:X26" si="41">V24-U24-W24</f>
        <v>0.24999999999999997</v>
      </c>
      <c r="Y24" s="127"/>
      <c r="Z24" s="148">
        <v>45037</v>
      </c>
      <c r="AA24" s="149"/>
      <c r="AB24" s="150"/>
      <c r="AC24" s="150"/>
      <c r="AD24" s="151"/>
      <c r="AE24" s="152"/>
      <c r="AF24" s="177">
        <v>45067</v>
      </c>
      <c r="AG24" s="182"/>
      <c r="AH24" s="183"/>
      <c r="AI24" s="183"/>
      <c r="AJ24" s="184"/>
      <c r="AK24" s="185"/>
      <c r="AL24" s="229">
        <v>45098</v>
      </c>
      <c r="AM24" s="230">
        <v>0.30208333333333331</v>
      </c>
      <c r="AN24" s="106">
        <v>0.53125</v>
      </c>
      <c r="AO24" s="231"/>
      <c r="AP24" s="232">
        <f t="shared" si="37"/>
        <v>0.22916666666666669</v>
      </c>
      <c r="AQ24" s="233"/>
      <c r="AR24" s="254">
        <v>45128</v>
      </c>
      <c r="AS24" s="255"/>
      <c r="AT24" s="256"/>
      <c r="AU24" s="256"/>
      <c r="AV24" s="257"/>
      <c r="AW24" s="258"/>
      <c r="AX24" s="254">
        <v>45159</v>
      </c>
      <c r="AY24" s="255">
        <v>0.30208333333333331</v>
      </c>
      <c r="AZ24" s="106">
        <v>0.51041666666666663</v>
      </c>
      <c r="BA24" s="106">
        <v>2.0833333333333332E-2</v>
      </c>
      <c r="BB24" s="257">
        <f t="shared" ref="BB24:BB27" si="42">AZ24-AY24-BA24</f>
        <v>0.18749999999999997</v>
      </c>
      <c r="BC24" s="258"/>
      <c r="BD24" s="278">
        <v>45190</v>
      </c>
      <c r="BE24" s="283">
        <v>0.30208333333333331</v>
      </c>
      <c r="BF24" s="284">
        <v>0.5</v>
      </c>
      <c r="BG24" s="284"/>
      <c r="BH24" s="285">
        <f t="shared" si="38"/>
        <v>0.19791666666666669</v>
      </c>
      <c r="BI24" s="286"/>
      <c r="BJ24" s="303">
        <v>45220</v>
      </c>
      <c r="BK24" s="309"/>
      <c r="BL24" s="310"/>
      <c r="BM24" s="310"/>
      <c r="BN24" s="311"/>
      <c r="BO24" s="312"/>
      <c r="BP24" s="303">
        <v>45251</v>
      </c>
      <c r="BQ24" s="304">
        <v>0.30208333333333331</v>
      </c>
      <c r="BR24" s="106">
        <v>0.51041666666666663</v>
      </c>
      <c r="BS24" s="305"/>
      <c r="BT24" s="306">
        <f t="shared" si="40"/>
        <v>0.20833333333333331</v>
      </c>
      <c r="BU24" s="308"/>
      <c r="BV24" s="329">
        <v>45281</v>
      </c>
      <c r="BW24" s="334">
        <v>0.30208333333333331</v>
      </c>
      <c r="BX24" s="335">
        <v>0.5</v>
      </c>
      <c r="BY24" s="335"/>
      <c r="BZ24" s="336">
        <f t="shared" si="36"/>
        <v>0.19791666666666669</v>
      </c>
      <c r="CA24" s="392" t="s">
        <v>133</v>
      </c>
    </row>
    <row r="25" spans="1:79" s="15" customFormat="1" x14ac:dyDescent="0.25">
      <c r="A25" s="7">
        <v>45257</v>
      </c>
      <c r="B25" s="41" t="s">
        <v>79</v>
      </c>
      <c r="C25" s="77" t="s">
        <v>80</v>
      </c>
      <c r="D25" s="64"/>
      <c r="E25" s="68"/>
      <c r="F25" s="40"/>
      <c r="H25" s="89">
        <v>44948</v>
      </c>
      <c r="I25" s="94"/>
      <c r="J25" s="95"/>
      <c r="K25" s="95"/>
      <c r="L25" s="96"/>
      <c r="M25" s="97"/>
      <c r="N25" s="89">
        <v>44979</v>
      </c>
      <c r="O25" s="90">
        <v>0.30208333333333331</v>
      </c>
      <c r="P25" s="106">
        <v>0.58333333333333337</v>
      </c>
      <c r="Q25" s="106">
        <v>2.0833333333333332E-2</v>
      </c>
      <c r="R25" s="92">
        <f t="shared" si="39"/>
        <v>0.26041666666666674</v>
      </c>
      <c r="S25" s="93"/>
      <c r="T25" s="118">
        <v>45007</v>
      </c>
      <c r="U25" s="123">
        <v>0.30208333333333331</v>
      </c>
      <c r="V25" s="106">
        <v>0.52083333333333337</v>
      </c>
      <c r="W25" s="124"/>
      <c r="X25" s="125">
        <f t="shared" si="41"/>
        <v>0.21875000000000006</v>
      </c>
      <c r="Y25" s="127"/>
      <c r="Z25" s="148">
        <v>45038</v>
      </c>
      <c r="AA25" s="153"/>
      <c r="AB25" s="154"/>
      <c r="AC25" s="154"/>
      <c r="AD25" s="155"/>
      <c r="AE25" s="156"/>
      <c r="AF25" s="177">
        <v>45068</v>
      </c>
      <c r="AG25" s="178">
        <v>0.30208333333333331</v>
      </c>
      <c r="AH25" s="179">
        <v>0.63541666666666663</v>
      </c>
      <c r="AI25" s="179">
        <v>4.1666666666666664E-2</v>
      </c>
      <c r="AJ25" s="180">
        <f t="shared" ref="AJ25:AJ28" si="43">AH25-AG25-AI25</f>
        <v>0.29166666666666663</v>
      </c>
      <c r="AK25" s="238" t="s">
        <v>49</v>
      </c>
      <c r="AL25" s="229">
        <v>45099</v>
      </c>
      <c r="AM25" s="230">
        <v>0.30208333333333331</v>
      </c>
      <c r="AN25" s="106">
        <v>0.53125</v>
      </c>
      <c r="AO25" s="231"/>
      <c r="AP25" s="232">
        <f t="shared" si="37"/>
        <v>0.22916666666666669</v>
      </c>
      <c r="AQ25" s="233"/>
      <c r="AR25" s="254">
        <v>45129</v>
      </c>
      <c r="AS25" s="259"/>
      <c r="AT25" s="260"/>
      <c r="AU25" s="260"/>
      <c r="AV25" s="261"/>
      <c r="AW25" s="262"/>
      <c r="AX25" s="254">
        <v>45160</v>
      </c>
      <c r="AY25" s="255">
        <v>0.30208333333333331</v>
      </c>
      <c r="AZ25" s="106">
        <v>0.51041666666666663</v>
      </c>
      <c r="BA25" s="284"/>
      <c r="BB25" s="257">
        <f t="shared" si="42"/>
        <v>0.20833333333333331</v>
      </c>
      <c r="BC25" s="258"/>
      <c r="BD25" s="278">
        <v>45191</v>
      </c>
      <c r="BE25" s="283"/>
      <c r="BF25" s="284"/>
      <c r="BG25" s="284"/>
      <c r="BH25" s="285"/>
      <c r="BI25" s="286"/>
      <c r="BJ25" s="303">
        <v>45221</v>
      </c>
      <c r="BK25" s="309"/>
      <c r="BL25" s="310"/>
      <c r="BM25" s="310"/>
      <c r="BN25" s="311"/>
      <c r="BO25" s="312"/>
      <c r="BP25" s="303">
        <v>45252</v>
      </c>
      <c r="BQ25" s="304">
        <v>0.30208333333333331</v>
      </c>
      <c r="BR25" s="305">
        <v>0.5</v>
      </c>
      <c r="BS25" s="305"/>
      <c r="BT25" s="306">
        <f t="shared" si="40"/>
        <v>0.19791666666666669</v>
      </c>
      <c r="BU25" s="308"/>
      <c r="BV25" s="329">
        <v>45282</v>
      </c>
      <c r="BW25" s="334"/>
      <c r="BX25" s="335"/>
      <c r="BY25" s="335"/>
      <c r="BZ25" s="336"/>
      <c r="CA25" s="337"/>
    </row>
    <row r="26" spans="1:79" s="15" customFormat="1" x14ac:dyDescent="0.25">
      <c r="D26" s="64"/>
      <c r="E26" s="69"/>
      <c r="F26" s="48"/>
      <c r="G26" s="31"/>
      <c r="H26" s="89">
        <v>44949</v>
      </c>
      <c r="I26" s="90">
        <v>0.30208333333333331</v>
      </c>
      <c r="J26" s="106">
        <v>0.51041666666666663</v>
      </c>
      <c r="K26" s="106"/>
      <c r="L26" s="92">
        <f t="shared" ref="L26:L29" si="44">J26-I26-K26</f>
        <v>0.20833333333333331</v>
      </c>
      <c r="M26" s="93"/>
      <c r="N26" s="89">
        <v>44980</v>
      </c>
      <c r="O26" s="90">
        <v>0.30208333333333331</v>
      </c>
      <c r="P26" s="106">
        <v>0.52083333333333337</v>
      </c>
      <c r="Q26" s="91"/>
      <c r="R26" s="92">
        <f t="shared" si="39"/>
        <v>0.21875000000000006</v>
      </c>
      <c r="S26" s="93"/>
      <c r="T26" s="118">
        <v>45008</v>
      </c>
      <c r="U26" s="123">
        <v>0.30208333333333331</v>
      </c>
      <c r="V26" s="124">
        <v>0.5</v>
      </c>
      <c r="W26" s="124"/>
      <c r="X26" s="125">
        <f t="shared" si="41"/>
        <v>0.19791666666666669</v>
      </c>
      <c r="Y26" s="127"/>
      <c r="Z26" s="148">
        <v>45039</v>
      </c>
      <c r="AA26" s="153"/>
      <c r="AB26" s="154"/>
      <c r="AC26" s="154"/>
      <c r="AD26" s="155"/>
      <c r="AE26" s="156"/>
      <c r="AF26" s="177">
        <v>45069</v>
      </c>
      <c r="AG26" s="178">
        <v>0.30208333333333331</v>
      </c>
      <c r="AH26" s="179">
        <v>0.5</v>
      </c>
      <c r="AI26" s="179"/>
      <c r="AJ26" s="180">
        <f t="shared" si="43"/>
        <v>0.19791666666666669</v>
      </c>
      <c r="AK26" s="238" t="s">
        <v>49</v>
      </c>
      <c r="AL26" s="229">
        <v>45100</v>
      </c>
      <c r="AM26" s="230"/>
      <c r="AN26" s="231"/>
      <c r="AO26" s="231"/>
      <c r="AP26" s="232"/>
      <c r="AQ26" s="233"/>
      <c r="AR26" s="254">
        <v>45130</v>
      </c>
      <c r="AS26" s="259"/>
      <c r="AT26" s="260"/>
      <c r="AU26" s="260"/>
      <c r="AV26" s="261"/>
      <c r="AW26" s="262"/>
      <c r="AX26" s="254">
        <v>45161</v>
      </c>
      <c r="AY26" s="255">
        <v>0.30208333333333331</v>
      </c>
      <c r="AZ26" s="284">
        <v>0.5</v>
      </c>
      <c r="BA26" s="284"/>
      <c r="BB26" s="257">
        <f t="shared" si="42"/>
        <v>0.19791666666666669</v>
      </c>
      <c r="BC26" s="258"/>
      <c r="BD26" s="278">
        <v>45192</v>
      </c>
      <c r="BE26" s="279"/>
      <c r="BF26" s="280"/>
      <c r="BG26" s="280"/>
      <c r="BH26" s="281"/>
      <c r="BI26" s="282"/>
      <c r="BJ26" s="303">
        <v>45222</v>
      </c>
      <c r="BK26" s="304">
        <v>0.30208333333333331</v>
      </c>
      <c r="BL26" s="305">
        <v>0.63541666666666663</v>
      </c>
      <c r="BM26" s="106">
        <v>2.0833333333333332E-2</v>
      </c>
      <c r="BN26" s="306">
        <f t="shared" ref="BN26:BN29" si="45">BL26-BK26-BM26</f>
        <v>0.3125</v>
      </c>
      <c r="BO26" s="308"/>
      <c r="BP26" s="303">
        <v>45253</v>
      </c>
      <c r="BQ26" s="304">
        <v>0.30208333333333331</v>
      </c>
      <c r="BR26" s="106">
        <v>0.52083333333333337</v>
      </c>
      <c r="BS26" s="305"/>
      <c r="BT26" s="306">
        <f t="shared" si="40"/>
        <v>0.21875000000000006</v>
      </c>
      <c r="BU26" s="308"/>
      <c r="BV26" s="329">
        <v>45283</v>
      </c>
      <c r="BW26" s="330"/>
      <c r="BX26" s="331"/>
      <c r="BY26" s="331"/>
      <c r="BZ26" s="332"/>
      <c r="CA26" s="333"/>
    </row>
    <row r="27" spans="1:79" s="15" customFormat="1" x14ac:dyDescent="0.25">
      <c r="A27" s="41" t="s">
        <v>142</v>
      </c>
      <c r="B27" s="31" t="s">
        <v>155</v>
      </c>
      <c r="C27" s="77"/>
      <c r="D27" s="64">
        <v>-7.91</v>
      </c>
      <c r="E27" s="69"/>
      <c r="F27" s="48"/>
      <c r="G27" s="31"/>
      <c r="H27" s="89">
        <v>44950</v>
      </c>
      <c r="I27" s="90">
        <v>0.30208333333333331</v>
      </c>
      <c r="J27" s="91">
        <v>0.5</v>
      </c>
      <c r="K27" s="91"/>
      <c r="L27" s="92">
        <f t="shared" si="44"/>
        <v>0.19791666666666669</v>
      </c>
      <c r="M27" s="93"/>
      <c r="N27" s="89">
        <v>44981</v>
      </c>
      <c r="O27" s="90"/>
      <c r="P27" s="91"/>
      <c r="Q27" s="91"/>
      <c r="R27" s="92"/>
      <c r="S27" s="93"/>
      <c r="T27" s="118">
        <v>45009</v>
      </c>
      <c r="U27" s="123"/>
      <c r="V27" s="124"/>
      <c r="W27" s="124"/>
      <c r="X27" s="125"/>
      <c r="Y27" s="127"/>
      <c r="Z27" s="148">
        <v>45040</v>
      </c>
      <c r="AA27" s="149">
        <v>0.30208333333333331</v>
      </c>
      <c r="AB27" s="106">
        <v>0.5625</v>
      </c>
      <c r="AC27" s="106">
        <v>2.0833333333333332E-2</v>
      </c>
      <c r="AD27" s="151">
        <f t="shared" ref="AD27:AD31" si="46">AB27-AA27-AC27</f>
        <v>0.23958333333333334</v>
      </c>
      <c r="AE27" s="152"/>
      <c r="AF27" s="177">
        <v>45070</v>
      </c>
      <c r="AG27" s="178">
        <v>0.30208333333333331</v>
      </c>
      <c r="AH27" s="179">
        <v>0.5</v>
      </c>
      <c r="AI27" s="179"/>
      <c r="AJ27" s="180">
        <f t="shared" si="43"/>
        <v>0.19791666666666669</v>
      </c>
      <c r="AK27" s="238" t="s">
        <v>49</v>
      </c>
      <c r="AL27" s="229">
        <v>45101</v>
      </c>
      <c r="AM27" s="234"/>
      <c r="AN27" s="235"/>
      <c r="AO27" s="235"/>
      <c r="AP27" s="236"/>
      <c r="AQ27" s="237"/>
      <c r="AR27" s="254">
        <v>45131</v>
      </c>
      <c r="AS27" s="255">
        <v>0.30208333333333331</v>
      </c>
      <c r="AT27" s="106">
        <v>0.5</v>
      </c>
      <c r="AU27" s="256"/>
      <c r="AV27" s="257">
        <f t="shared" ref="AV27:AV30" si="47">AT27-AS27-AU27</f>
        <v>0.19791666666666669</v>
      </c>
      <c r="AW27" s="258"/>
      <c r="AX27" s="254">
        <v>45162</v>
      </c>
      <c r="AY27" s="255">
        <v>0.30208333333333331</v>
      </c>
      <c r="AZ27" s="284">
        <v>0.5</v>
      </c>
      <c r="BA27" s="284"/>
      <c r="BB27" s="257">
        <f t="shared" si="42"/>
        <v>0.19791666666666669</v>
      </c>
      <c r="BC27" s="258"/>
      <c r="BD27" s="278">
        <v>45193</v>
      </c>
      <c r="BE27" s="279"/>
      <c r="BF27" s="280"/>
      <c r="BG27" s="280"/>
      <c r="BH27" s="281"/>
      <c r="BI27" s="282"/>
      <c r="BJ27" s="303">
        <v>45223</v>
      </c>
      <c r="BK27" s="304">
        <v>0.30208333333333331</v>
      </c>
      <c r="BL27" s="106">
        <v>0.51041666666666663</v>
      </c>
      <c r="BM27" s="305"/>
      <c r="BN27" s="306">
        <f t="shared" si="45"/>
        <v>0.20833333333333331</v>
      </c>
      <c r="BO27" s="308"/>
      <c r="BP27" s="303">
        <v>45254</v>
      </c>
      <c r="BQ27" s="304"/>
      <c r="BR27" s="305"/>
      <c r="BS27" s="305"/>
      <c r="BT27" s="306"/>
      <c r="BU27" s="308"/>
      <c r="BV27" s="329">
        <v>45284</v>
      </c>
      <c r="BW27" s="330"/>
      <c r="BX27" s="331"/>
      <c r="BY27" s="331"/>
      <c r="BZ27" s="332"/>
      <c r="CA27" s="333"/>
    </row>
    <row r="28" spans="1:79" s="15" customFormat="1" x14ac:dyDescent="0.25">
      <c r="E28" s="69"/>
      <c r="H28" s="89">
        <v>44951</v>
      </c>
      <c r="I28" s="90">
        <v>0.30208333333333331</v>
      </c>
      <c r="J28" s="106">
        <v>0.5625</v>
      </c>
      <c r="K28" s="91">
        <v>2.0833333333333332E-2</v>
      </c>
      <c r="L28" s="92">
        <f t="shared" si="44"/>
        <v>0.23958333333333334</v>
      </c>
      <c r="M28" s="93"/>
      <c r="N28" s="89">
        <v>44982</v>
      </c>
      <c r="O28" s="94"/>
      <c r="P28" s="95"/>
      <c r="Q28" s="95"/>
      <c r="R28" s="96"/>
      <c r="S28" s="97"/>
      <c r="T28" s="118">
        <v>45010</v>
      </c>
      <c r="U28" s="119"/>
      <c r="V28" s="120"/>
      <c r="W28" s="120"/>
      <c r="X28" s="121"/>
      <c r="Y28" s="122"/>
      <c r="Z28" s="148">
        <v>45041</v>
      </c>
      <c r="AA28" s="149">
        <v>0.30208333333333331</v>
      </c>
      <c r="AB28" s="150">
        <v>0.5</v>
      </c>
      <c r="AC28" s="150"/>
      <c r="AD28" s="151">
        <f t="shared" si="46"/>
        <v>0.19791666666666669</v>
      </c>
      <c r="AE28" s="152"/>
      <c r="AF28" s="177">
        <v>45071</v>
      </c>
      <c r="AG28" s="178">
        <v>0.30208333333333331</v>
      </c>
      <c r="AH28" s="179">
        <v>0.5</v>
      </c>
      <c r="AI28" s="179"/>
      <c r="AJ28" s="180">
        <f t="shared" si="43"/>
        <v>0.19791666666666669</v>
      </c>
      <c r="AK28" s="238" t="s">
        <v>49</v>
      </c>
      <c r="AL28" s="229">
        <v>45102</v>
      </c>
      <c r="AM28" s="234"/>
      <c r="AN28" s="235"/>
      <c r="AO28" s="235"/>
      <c r="AP28" s="236"/>
      <c r="AQ28" s="237"/>
      <c r="AR28" s="254">
        <v>45132</v>
      </c>
      <c r="AS28" s="255">
        <v>0.30208333333333331</v>
      </c>
      <c r="AT28" s="256">
        <v>0.5</v>
      </c>
      <c r="AU28" s="256"/>
      <c r="AV28" s="257">
        <f t="shared" si="47"/>
        <v>0.19791666666666669</v>
      </c>
      <c r="AW28" s="258"/>
      <c r="AX28" s="254">
        <v>45163</v>
      </c>
      <c r="AY28" s="255"/>
      <c r="AZ28" s="256"/>
      <c r="BA28" s="256"/>
      <c r="BB28" s="257"/>
      <c r="BC28" s="258"/>
      <c r="BD28" s="278">
        <v>45194</v>
      </c>
      <c r="BE28" s="283">
        <v>0.30208333333333331</v>
      </c>
      <c r="BF28" s="284">
        <v>0.63541666666666663</v>
      </c>
      <c r="BG28" s="106">
        <v>2.0833333333333332E-2</v>
      </c>
      <c r="BH28" s="285">
        <f t="shared" ref="BH28:BH31" si="48">BF28-BE28-BG28</f>
        <v>0.3125</v>
      </c>
      <c r="BI28" s="286"/>
      <c r="BJ28" s="303">
        <v>45224</v>
      </c>
      <c r="BK28" s="304">
        <v>0.30208333333333331</v>
      </c>
      <c r="BL28" s="305">
        <v>0.5</v>
      </c>
      <c r="BM28" s="305"/>
      <c r="BN28" s="306">
        <f t="shared" si="45"/>
        <v>0.19791666666666669</v>
      </c>
      <c r="BO28" s="308"/>
      <c r="BP28" s="303">
        <v>45255</v>
      </c>
      <c r="BQ28" s="309"/>
      <c r="BR28" s="310"/>
      <c r="BS28" s="310"/>
      <c r="BT28" s="311"/>
      <c r="BU28" s="312"/>
      <c r="BV28" s="329">
        <v>45285</v>
      </c>
      <c r="BW28" s="334"/>
      <c r="BX28" s="335"/>
      <c r="BY28" s="335"/>
      <c r="BZ28" s="336"/>
      <c r="CA28" s="307" t="s">
        <v>54</v>
      </c>
    </row>
    <row r="29" spans="1:79" s="15" customFormat="1" x14ac:dyDescent="0.25">
      <c r="A29" s="41" t="s">
        <v>151</v>
      </c>
      <c r="B29" s="406" t="s">
        <v>152</v>
      </c>
      <c r="C29" s="77"/>
      <c r="D29" s="23"/>
      <c r="E29" s="69"/>
      <c r="F29" s="40"/>
      <c r="H29" s="89">
        <v>44952</v>
      </c>
      <c r="I29" s="90">
        <v>0.30208333333333331</v>
      </c>
      <c r="J29" s="106">
        <v>0.51041666666666663</v>
      </c>
      <c r="K29" s="91"/>
      <c r="L29" s="92">
        <f t="shared" si="44"/>
        <v>0.20833333333333331</v>
      </c>
      <c r="M29" s="93"/>
      <c r="N29" s="89">
        <v>44983</v>
      </c>
      <c r="O29" s="94"/>
      <c r="P29" s="95"/>
      <c r="Q29" s="95"/>
      <c r="R29" s="96"/>
      <c r="S29" s="97"/>
      <c r="T29" s="118">
        <v>45011</v>
      </c>
      <c r="U29" s="119"/>
      <c r="V29" s="120"/>
      <c r="W29" s="120"/>
      <c r="X29" s="121"/>
      <c r="Y29" s="122"/>
      <c r="Z29" s="148">
        <v>45042</v>
      </c>
      <c r="AA29" s="149">
        <v>0.30208333333333331</v>
      </c>
      <c r="AB29" s="150">
        <v>0.5</v>
      </c>
      <c r="AC29" s="150"/>
      <c r="AD29" s="151">
        <f t="shared" si="46"/>
        <v>0.19791666666666669</v>
      </c>
      <c r="AE29" s="152"/>
      <c r="AF29" s="177">
        <v>45072</v>
      </c>
      <c r="AG29" s="178"/>
      <c r="AH29" s="179"/>
      <c r="AI29" s="179"/>
      <c r="AJ29" s="180"/>
      <c r="AK29" s="181"/>
      <c r="AL29" s="229">
        <v>45103</v>
      </c>
      <c r="AM29" s="230">
        <v>0.30208333333333331</v>
      </c>
      <c r="AN29" s="106">
        <v>0.58333333333333337</v>
      </c>
      <c r="AO29" s="106">
        <v>3.125E-2</v>
      </c>
      <c r="AP29" s="232">
        <f t="shared" ref="AP29:AP32" si="49">AN29-AM29-AO29</f>
        <v>0.25000000000000006</v>
      </c>
      <c r="AQ29" s="233"/>
      <c r="AR29" s="254">
        <v>45133</v>
      </c>
      <c r="AS29" s="255">
        <v>0.30208333333333331</v>
      </c>
      <c r="AT29" s="256">
        <v>0.5</v>
      </c>
      <c r="AU29" s="256"/>
      <c r="AV29" s="257">
        <f t="shared" si="47"/>
        <v>0.19791666666666669</v>
      </c>
      <c r="AW29" s="258"/>
      <c r="AX29" s="254">
        <v>45164</v>
      </c>
      <c r="AY29" s="259"/>
      <c r="AZ29" s="260"/>
      <c r="BA29" s="260"/>
      <c r="BB29" s="261"/>
      <c r="BC29" s="262"/>
      <c r="BD29" s="278">
        <v>45195</v>
      </c>
      <c r="BE29" s="283">
        <v>0.30208333333333331</v>
      </c>
      <c r="BF29" s="284">
        <v>0.5</v>
      </c>
      <c r="BG29" s="284"/>
      <c r="BH29" s="285">
        <f t="shared" si="48"/>
        <v>0.19791666666666669</v>
      </c>
      <c r="BI29" s="286"/>
      <c r="BJ29" s="303">
        <v>45225</v>
      </c>
      <c r="BK29" s="304">
        <v>0.30208333333333331</v>
      </c>
      <c r="BL29" s="305">
        <v>0.5</v>
      </c>
      <c r="BM29" s="305"/>
      <c r="BN29" s="306">
        <f t="shared" si="45"/>
        <v>0.19791666666666669</v>
      </c>
      <c r="BO29" s="308"/>
      <c r="BP29" s="303">
        <v>45256</v>
      </c>
      <c r="BQ29" s="309"/>
      <c r="BR29" s="310"/>
      <c r="BS29" s="310"/>
      <c r="BT29" s="311"/>
      <c r="BU29" s="312"/>
      <c r="BV29" s="329">
        <v>45286</v>
      </c>
      <c r="BW29" s="334">
        <v>0.30208333333333331</v>
      </c>
      <c r="BX29" s="335">
        <v>0.5</v>
      </c>
      <c r="BY29" s="335"/>
      <c r="BZ29" s="336">
        <f t="shared" ref="BZ29:BZ31" si="50">BX29-BW29-BY29</f>
        <v>0.19791666666666669</v>
      </c>
      <c r="CA29" s="337" t="s">
        <v>140</v>
      </c>
    </row>
    <row r="30" spans="1:79" s="15" customFormat="1" x14ac:dyDescent="0.25">
      <c r="A30" s="7" t="s">
        <v>149</v>
      </c>
      <c r="B30" s="406" t="s">
        <v>150</v>
      </c>
      <c r="C30" s="77"/>
      <c r="D30" s="23"/>
      <c r="E30" s="69"/>
      <c r="F30" s="40"/>
      <c r="G30" s="31"/>
      <c r="H30" s="89">
        <v>44953</v>
      </c>
      <c r="I30" s="90"/>
      <c r="J30" s="91"/>
      <c r="K30" s="91"/>
      <c r="L30" s="92"/>
      <c r="M30" s="93"/>
      <c r="N30" s="89">
        <v>44984</v>
      </c>
      <c r="O30" s="90">
        <v>0.30208333333333331</v>
      </c>
      <c r="P30" s="106">
        <v>0.67708333333333337</v>
      </c>
      <c r="Q30" s="106">
        <v>3.125E-2</v>
      </c>
      <c r="R30" s="92">
        <f t="shared" ref="R30:R31" si="51">P30-O30-Q30</f>
        <v>0.34375000000000006</v>
      </c>
      <c r="S30" s="93"/>
      <c r="T30" s="118">
        <v>45012</v>
      </c>
      <c r="U30" s="123">
        <v>0.30208333333333331</v>
      </c>
      <c r="V30" s="106">
        <v>0.55208333333333337</v>
      </c>
      <c r="W30" s="106">
        <v>2.0833333333333332E-2</v>
      </c>
      <c r="X30" s="125">
        <f t="shared" ref="X30:X33" si="52">V30-U30-W30</f>
        <v>0.22916666666666671</v>
      </c>
      <c r="Y30" s="127"/>
      <c r="Z30" s="148">
        <v>45043</v>
      </c>
      <c r="AA30" s="149">
        <v>0.30208333333333331</v>
      </c>
      <c r="AB30" s="150">
        <v>0.5</v>
      </c>
      <c r="AC30" s="150"/>
      <c r="AD30" s="151">
        <f t="shared" si="46"/>
        <v>0.19791666666666669</v>
      </c>
      <c r="AE30" s="152"/>
      <c r="AF30" s="177">
        <v>45073</v>
      </c>
      <c r="AG30" s="182"/>
      <c r="AH30" s="183"/>
      <c r="AI30" s="183"/>
      <c r="AJ30" s="184"/>
      <c r="AK30" s="185"/>
      <c r="AL30" s="229">
        <v>45104</v>
      </c>
      <c r="AM30" s="230">
        <v>0.30208333333333331</v>
      </c>
      <c r="AN30" s="231">
        <v>0.5</v>
      </c>
      <c r="AO30" s="231"/>
      <c r="AP30" s="232">
        <f t="shared" si="49"/>
        <v>0.19791666666666669</v>
      </c>
      <c r="AQ30" s="233"/>
      <c r="AR30" s="254">
        <v>45134</v>
      </c>
      <c r="AS30" s="255">
        <v>0.30208333333333331</v>
      </c>
      <c r="AT30" s="106">
        <v>0.47916666666666669</v>
      </c>
      <c r="AU30" s="256"/>
      <c r="AV30" s="257">
        <f t="shared" si="47"/>
        <v>0.17708333333333337</v>
      </c>
      <c r="AW30" s="258"/>
      <c r="AX30" s="254">
        <v>45165</v>
      </c>
      <c r="AY30" s="259"/>
      <c r="AZ30" s="260"/>
      <c r="BA30" s="260"/>
      <c r="BB30" s="261"/>
      <c r="BC30" s="262"/>
      <c r="BD30" s="278">
        <v>45196</v>
      </c>
      <c r="BE30" s="283">
        <v>0.30208333333333331</v>
      </c>
      <c r="BF30" s="284">
        <v>0.5</v>
      </c>
      <c r="BG30" s="284"/>
      <c r="BH30" s="285">
        <f t="shared" si="48"/>
        <v>0.19791666666666669</v>
      </c>
      <c r="BI30" s="286"/>
      <c r="BJ30" s="303">
        <v>45226</v>
      </c>
      <c r="BK30" s="304"/>
      <c r="BL30" s="305"/>
      <c r="BM30" s="305"/>
      <c r="BN30" s="306"/>
      <c r="BO30" s="308"/>
      <c r="BP30" s="303">
        <v>45257</v>
      </c>
      <c r="BQ30" s="304"/>
      <c r="BR30" s="305"/>
      <c r="BS30" s="305"/>
      <c r="BT30" s="306"/>
      <c r="BU30" s="392" t="s">
        <v>57</v>
      </c>
      <c r="BV30" s="329">
        <v>45287</v>
      </c>
      <c r="BW30" s="334">
        <v>0.30208333333333331</v>
      </c>
      <c r="BX30" s="335">
        <v>0.5</v>
      </c>
      <c r="BY30" s="335"/>
      <c r="BZ30" s="336">
        <f t="shared" si="50"/>
        <v>0.19791666666666669</v>
      </c>
      <c r="CA30" s="337" t="s">
        <v>140</v>
      </c>
    </row>
    <row r="31" spans="1:79" s="15" customFormat="1" x14ac:dyDescent="0.25">
      <c r="A31" s="41" t="s">
        <v>29</v>
      </c>
      <c r="B31" s="406" t="s">
        <v>153</v>
      </c>
      <c r="C31" s="77"/>
      <c r="D31" s="64">
        <v>-7.45</v>
      </c>
      <c r="E31" s="69"/>
      <c r="F31" s="40"/>
      <c r="G31" s="31"/>
      <c r="H31" s="89">
        <v>44954</v>
      </c>
      <c r="I31" s="94"/>
      <c r="J31" s="95"/>
      <c r="K31" s="95"/>
      <c r="L31" s="96"/>
      <c r="M31" s="97"/>
      <c r="N31" s="89">
        <v>44985</v>
      </c>
      <c r="O31" s="90">
        <v>0.30208333333333331</v>
      </c>
      <c r="P31" s="106">
        <v>0.57291666666666663</v>
      </c>
      <c r="Q31" s="106">
        <v>2.0833333333333332E-2</v>
      </c>
      <c r="R31" s="92">
        <f t="shared" si="51"/>
        <v>0.24999999999999997</v>
      </c>
      <c r="S31" s="93"/>
      <c r="T31" s="118">
        <v>45013</v>
      </c>
      <c r="U31" s="123">
        <v>0.30208333333333331</v>
      </c>
      <c r="V31" s="124">
        <v>0.5</v>
      </c>
      <c r="W31" s="124"/>
      <c r="X31" s="125">
        <f t="shared" si="52"/>
        <v>0.19791666666666669</v>
      </c>
      <c r="Y31" s="127"/>
      <c r="Z31" s="148">
        <v>45044</v>
      </c>
      <c r="AA31" s="149">
        <v>0.30208333333333331</v>
      </c>
      <c r="AB31" s="150">
        <v>0.5</v>
      </c>
      <c r="AC31" s="150"/>
      <c r="AD31" s="151">
        <f t="shared" si="46"/>
        <v>0.19791666666666669</v>
      </c>
      <c r="AE31" s="152"/>
      <c r="AF31" s="177">
        <v>45074</v>
      </c>
      <c r="AG31" s="182"/>
      <c r="AH31" s="183"/>
      <c r="AI31" s="183"/>
      <c r="AJ31" s="184"/>
      <c r="AK31" s="185"/>
      <c r="AL31" s="229">
        <v>45105</v>
      </c>
      <c r="AM31" s="230">
        <v>0.30208333333333331</v>
      </c>
      <c r="AN31" s="106">
        <v>0.51041666666666663</v>
      </c>
      <c r="AO31" s="231"/>
      <c r="AP31" s="232">
        <f t="shared" si="49"/>
        <v>0.20833333333333331</v>
      </c>
      <c r="AQ31" s="233"/>
      <c r="AR31" s="254">
        <v>45135</v>
      </c>
      <c r="AS31" s="255"/>
      <c r="AT31" s="256"/>
      <c r="AU31" s="256"/>
      <c r="AV31" s="257"/>
      <c r="AW31" s="258"/>
      <c r="AX31" s="254">
        <v>45166</v>
      </c>
      <c r="AY31" s="255">
        <v>0.30208333333333331</v>
      </c>
      <c r="AZ31" s="106">
        <v>0.59375</v>
      </c>
      <c r="BA31" s="106">
        <v>2.0833333333333332E-2</v>
      </c>
      <c r="BB31" s="257">
        <f t="shared" ref="BB31:BB34" si="53">AZ31-AY31-BA31</f>
        <v>0.27083333333333337</v>
      </c>
      <c r="BC31" s="258"/>
      <c r="BD31" s="278">
        <v>45197</v>
      </c>
      <c r="BE31" s="283">
        <v>0.30208333333333331</v>
      </c>
      <c r="BF31" s="106">
        <v>0.52083333333333337</v>
      </c>
      <c r="BG31" s="284"/>
      <c r="BH31" s="285">
        <f t="shared" si="48"/>
        <v>0.21875000000000006</v>
      </c>
      <c r="BI31" s="286"/>
      <c r="BJ31" s="303">
        <v>45227</v>
      </c>
      <c r="BK31" s="309"/>
      <c r="BL31" s="310"/>
      <c r="BM31" s="310"/>
      <c r="BN31" s="311"/>
      <c r="BO31" s="312"/>
      <c r="BP31" s="303">
        <v>45258</v>
      </c>
      <c r="BQ31" s="304">
        <v>0.30208333333333331</v>
      </c>
      <c r="BR31" s="305">
        <v>0.5</v>
      </c>
      <c r="BS31" s="305"/>
      <c r="BT31" s="306">
        <f t="shared" ref="BT31:BT33" si="54">BR31-BQ31-BS31</f>
        <v>0.19791666666666669</v>
      </c>
      <c r="BU31" s="308"/>
      <c r="BV31" s="329">
        <v>45288</v>
      </c>
      <c r="BW31" s="334">
        <v>0.30208333333333331</v>
      </c>
      <c r="BX31" s="335">
        <v>0.5</v>
      </c>
      <c r="BY31" s="335"/>
      <c r="BZ31" s="336">
        <f t="shared" si="50"/>
        <v>0.19791666666666669</v>
      </c>
      <c r="CA31" s="337" t="s">
        <v>140</v>
      </c>
    </row>
    <row r="32" spans="1:79" s="15" customFormat="1" x14ac:dyDescent="0.25">
      <c r="E32" s="72"/>
      <c r="F32" s="48"/>
      <c r="G32" s="31"/>
      <c r="H32" s="89">
        <v>44955</v>
      </c>
      <c r="I32" s="94"/>
      <c r="J32" s="95"/>
      <c r="K32" s="95"/>
      <c r="L32" s="96"/>
      <c r="M32" s="97"/>
      <c r="N32" s="89"/>
      <c r="O32" s="90"/>
      <c r="P32" s="91"/>
      <c r="Q32" s="91"/>
      <c r="R32" s="92"/>
      <c r="S32" s="93"/>
      <c r="T32" s="118">
        <v>45014</v>
      </c>
      <c r="U32" s="123">
        <v>0.30208333333333331</v>
      </c>
      <c r="V32" s="106">
        <v>0.52083333333333337</v>
      </c>
      <c r="W32" s="124"/>
      <c r="X32" s="125">
        <f t="shared" si="52"/>
        <v>0.21875000000000006</v>
      </c>
      <c r="Y32" s="127"/>
      <c r="Z32" s="148">
        <v>45045</v>
      </c>
      <c r="AA32" s="153"/>
      <c r="AB32" s="154"/>
      <c r="AC32" s="154"/>
      <c r="AD32" s="155"/>
      <c r="AE32" s="156"/>
      <c r="AF32" s="177">
        <v>45075</v>
      </c>
      <c r="AG32" s="178"/>
      <c r="AH32" s="179"/>
      <c r="AI32" s="179"/>
      <c r="AJ32" s="180"/>
      <c r="AK32" s="126" t="s">
        <v>54</v>
      </c>
      <c r="AL32" s="229">
        <v>45106</v>
      </c>
      <c r="AM32" s="230">
        <v>0.30208333333333331</v>
      </c>
      <c r="AN32" s="231">
        <v>0.5</v>
      </c>
      <c r="AO32" s="231"/>
      <c r="AP32" s="232">
        <f t="shared" si="49"/>
        <v>0.19791666666666669</v>
      </c>
      <c r="AQ32" s="233"/>
      <c r="AR32" s="254">
        <v>45136</v>
      </c>
      <c r="AS32" s="259"/>
      <c r="AT32" s="260"/>
      <c r="AU32" s="260"/>
      <c r="AV32" s="261"/>
      <c r="AW32" s="262"/>
      <c r="AX32" s="254">
        <v>45167</v>
      </c>
      <c r="AY32" s="255">
        <v>0.30208333333333331</v>
      </c>
      <c r="AZ32" s="106">
        <v>0.51041666666666663</v>
      </c>
      <c r="BA32" s="284"/>
      <c r="BB32" s="257">
        <f t="shared" si="53"/>
        <v>0.20833333333333331</v>
      </c>
      <c r="BC32" s="258"/>
      <c r="BD32" s="278">
        <v>45198</v>
      </c>
      <c r="BE32" s="283"/>
      <c r="BF32" s="284"/>
      <c r="BG32" s="284"/>
      <c r="BH32" s="285"/>
      <c r="BI32" s="286"/>
      <c r="BJ32" s="303">
        <v>45228</v>
      </c>
      <c r="BK32" s="309"/>
      <c r="BL32" s="310"/>
      <c r="BM32" s="310"/>
      <c r="BN32" s="311"/>
      <c r="BO32" s="312"/>
      <c r="BP32" s="303">
        <v>45259</v>
      </c>
      <c r="BQ32" s="304">
        <v>0.30208333333333331</v>
      </c>
      <c r="BR32" s="106">
        <v>0.51041666666666663</v>
      </c>
      <c r="BS32" s="305"/>
      <c r="BT32" s="306">
        <f t="shared" si="54"/>
        <v>0.20833333333333331</v>
      </c>
      <c r="BU32" s="308"/>
      <c r="BV32" s="329">
        <v>45289</v>
      </c>
      <c r="BW32" s="334"/>
      <c r="BX32" s="335"/>
      <c r="BY32" s="335"/>
      <c r="BZ32" s="336"/>
      <c r="CA32" s="337" t="s">
        <v>140</v>
      </c>
    </row>
    <row r="33" spans="1:79" s="15" customFormat="1" x14ac:dyDescent="0.25">
      <c r="A33" s="41" t="s">
        <v>156</v>
      </c>
      <c r="D33" s="64">
        <v>5.86</v>
      </c>
      <c r="F33" s="3"/>
      <c r="G33" s="31"/>
      <c r="H33" s="89">
        <v>44956</v>
      </c>
      <c r="I33" s="90">
        <v>0.30208333333333331</v>
      </c>
      <c r="J33" s="106">
        <v>0.64583333333333337</v>
      </c>
      <c r="K33" s="106">
        <v>2.0833333333333332E-2</v>
      </c>
      <c r="L33" s="92">
        <f t="shared" ref="L33:L34" si="55">J33-I33-K33</f>
        <v>0.32291666666666674</v>
      </c>
      <c r="M33" s="93"/>
      <c r="N33" s="89"/>
      <c r="O33" s="90"/>
      <c r="P33" s="91"/>
      <c r="Q33" s="91"/>
      <c r="R33" s="92"/>
      <c r="S33" s="93"/>
      <c r="T33" s="118">
        <v>45015</v>
      </c>
      <c r="U33" s="123">
        <v>0.30208333333333331</v>
      </c>
      <c r="V33" s="106">
        <v>0.60416666666666663</v>
      </c>
      <c r="W33" s="106">
        <v>2.0833333333333332E-2</v>
      </c>
      <c r="X33" s="125">
        <f t="shared" si="52"/>
        <v>0.28125</v>
      </c>
      <c r="Y33" s="127"/>
      <c r="Z33" s="148">
        <v>45046</v>
      </c>
      <c r="AA33" s="153"/>
      <c r="AB33" s="154"/>
      <c r="AC33" s="154"/>
      <c r="AD33" s="155"/>
      <c r="AE33" s="156"/>
      <c r="AF33" s="177">
        <v>45076</v>
      </c>
      <c r="AG33" s="178">
        <v>0.30208333333333331</v>
      </c>
      <c r="AH33" s="179">
        <v>0.5</v>
      </c>
      <c r="AI33" s="179"/>
      <c r="AJ33" s="180">
        <f t="shared" ref="AJ33:AJ34" si="56">AH33-AG33-AI33</f>
        <v>0.19791666666666669</v>
      </c>
      <c r="AK33" s="181"/>
      <c r="AL33" s="229">
        <v>45107</v>
      </c>
      <c r="AM33" s="230"/>
      <c r="AN33" s="231"/>
      <c r="AO33" s="231"/>
      <c r="AP33" s="232"/>
      <c r="AQ33" s="233"/>
      <c r="AR33" s="254">
        <v>45137</v>
      </c>
      <c r="AS33" s="259"/>
      <c r="AT33" s="260"/>
      <c r="AU33" s="260"/>
      <c r="AV33" s="261"/>
      <c r="AW33" s="262"/>
      <c r="AX33" s="254">
        <v>45168</v>
      </c>
      <c r="AY33" s="255">
        <v>0.30208333333333331</v>
      </c>
      <c r="AZ33" s="284">
        <v>0.5</v>
      </c>
      <c r="BA33" s="284"/>
      <c r="BB33" s="257">
        <f t="shared" si="53"/>
        <v>0.19791666666666669</v>
      </c>
      <c r="BC33" s="258"/>
      <c r="BD33" s="278">
        <v>45199</v>
      </c>
      <c r="BE33" s="279"/>
      <c r="BF33" s="280"/>
      <c r="BG33" s="280"/>
      <c r="BH33" s="281"/>
      <c r="BI33" s="282"/>
      <c r="BJ33" s="303">
        <v>45229</v>
      </c>
      <c r="BK33" s="304">
        <v>0.30208333333333331</v>
      </c>
      <c r="BL33" s="106">
        <v>0.53125</v>
      </c>
      <c r="BM33" s="305"/>
      <c r="BN33" s="306">
        <f t="shared" ref="BN33" si="57">BL33-BK33-BM33</f>
        <v>0.22916666666666669</v>
      </c>
      <c r="BO33" s="308"/>
      <c r="BP33" s="303">
        <v>45260</v>
      </c>
      <c r="BQ33" s="304">
        <v>0.30208333333333331</v>
      </c>
      <c r="BR33" s="305">
        <v>0.5</v>
      </c>
      <c r="BS33" s="305"/>
      <c r="BT33" s="306">
        <f t="shared" si="54"/>
        <v>0.19791666666666669</v>
      </c>
      <c r="BU33" s="308"/>
      <c r="BV33" s="329">
        <v>45290</v>
      </c>
      <c r="BW33" s="330"/>
      <c r="BX33" s="331"/>
      <c r="BY33" s="331"/>
      <c r="BZ33" s="332"/>
      <c r="CA33" s="333"/>
    </row>
    <row r="34" spans="1:79" s="15" customFormat="1" ht="15.75" thickBot="1" x14ac:dyDescent="0.3">
      <c r="E34" s="69"/>
      <c r="G34" s="31"/>
      <c r="H34" s="89">
        <v>44957</v>
      </c>
      <c r="I34" s="90">
        <v>0.30208333333333331</v>
      </c>
      <c r="J34" s="91">
        <v>0.5</v>
      </c>
      <c r="K34" s="91"/>
      <c r="L34" s="92">
        <f t="shared" si="55"/>
        <v>0.19791666666666669</v>
      </c>
      <c r="M34" s="93"/>
      <c r="N34" s="89"/>
      <c r="O34" s="90"/>
      <c r="P34" s="91"/>
      <c r="Q34" s="91"/>
      <c r="R34" s="92"/>
      <c r="S34" s="93"/>
      <c r="T34" s="118">
        <v>45016</v>
      </c>
      <c r="U34" s="123"/>
      <c r="V34" s="124"/>
      <c r="W34" s="124"/>
      <c r="X34" s="125"/>
      <c r="Y34" s="127"/>
      <c r="Z34" s="148"/>
      <c r="AA34" s="149"/>
      <c r="AB34" s="150"/>
      <c r="AC34" s="150"/>
      <c r="AD34" s="151"/>
      <c r="AE34" s="152"/>
      <c r="AF34" s="177">
        <v>45077</v>
      </c>
      <c r="AG34" s="178">
        <v>0.30208333333333331</v>
      </c>
      <c r="AH34" s="179">
        <v>0.5</v>
      </c>
      <c r="AI34" s="179"/>
      <c r="AJ34" s="180">
        <f t="shared" si="56"/>
        <v>0.19791666666666669</v>
      </c>
      <c r="AK34" s="181"/>
      <c r="AL34" s="229"/>
      <c r="AM34" s="230"/>
      <c r="AN34" s="231"/>
      <c r="AO34" s="231"/>
      <c r="AP34" s="232"/>
      <c r="AQ34" s="233"/>
      <c r="AR34" s="254">
        <v>45138</v>
      </c>
      <c r="AS34" s="255">
        <v>0.30208333333333331</v>
      </c>
      <c r="AT34" s="106">
        <v>0.58333333333333337</v>
      </c>
      <c r="AU34" s="106">
        <v>2.0833333333333332E-2</v>
      </c>
      <c r="AV34" s="257">
        <f t="shared" ref="AV34" si="58">AT34-AS34-AU34</f>
        <v>0.26041666666666674</v>
      </c>
      <c r="AW34" s="258"/>
      <c r="AX34" s="254">
        <v>45169</v>
      </c>
      <c r="AY34" s="255">
        <v>0.30208333333333331</v>
      </c>
      <c r="AZ34" s="106">
        <v>0.51041666666666663</v>
      </c>
      <c r="BA34" s="284"/>
      <c r="BB34" s="257">
        <f t="shared" si="53"/>
        <v>0.20833333333333331</v>
      </c>
      <c r="BC34" s="258"/>
      <c r="BD34" s="278"/>
      <c r="BE34" s="283"/>
      <c r="BF34" s="284"/>
      <c r="BG34" s="284"/>
      <c r="BH34" s="285"/>
      <c r="BI34" s="286"/>
      <c r="BJ34" s="303">
        <v>45230</v>
      </c>
      <c r="BK34" s="304"/>
      <c r="BL34" s="305"/>
      <c r="BM34" s="305"/>
      <c r="BN34" s="306"/>
      <c r="BO34" s="308"/>
      <c r="BP34" s="303"/>
      <c r="BQ34" s="304"/>
      <c r="BR34" s="305"/>
      <c r="BS34" s="305"/>
      <c r="BT34" s="306"/>
      <c r="BU34" s="308"/>
      <c r="BV34" s="329">
        <v>45291</v>
      </c>
      <c r="BW34" s="330"/>
      <c r="BX34" s="331"/>
      <c r="BY34" s="331"/>
      <c r="BZ34" s="332"/>
      <c r="CA34" s="333"/>
    </row>
    <row r="35" spans="1:79" s="15" customFormat="1" ht="19.5" thickBot="1" x14ac:dyDescent="0.35">
      <c r="A35" s="3" t="s">
        <v>25</v>
      </c>
      <c r="B35" s="2"/>
      <c r="C35" s="2"/>
      <c r="D35" s="26">
        <f>D19+SUM(D22:D34)</f>
        <v>0</v>
      </c>
      <c r="E35" s="73"/>
      <c r="F35" s="60"/>
      <c r="G35" s="32"/>
      <c r="H35" s="98"/>
      <c r="I35" s="99"/>
      <c r="J35" s="100"/>
      <c r="K35" s="101" t="s">
        <v>45</v>
      </c>
      <c r="L35" s="102" t="s">
        <v>63</v>
      </c>
      <c r="M35" s="102" t="s">
        <v>53</v>
      </c>
      <c r="N35" s="98"/>
      <c r="O35" s="99"/>
      <c r="P35" s="100"/>
      <c r="Q35" s="101" t="s">
        <v>45</v>
      </c>
      <c r="R35" s="102" t="s">
        <v>72</v>
      </c>
      <c r="S35" s="102" t="s">
        <v>52</v>
      </c>
      <c r="T35" s="128"/>
      <c r="U35" s="129"/>
      <c r="V35" s="130"/>
      <c r="W35" s="131" t="s">
        <v>45</v>
      </c>
      <c r="X35" s="132" t="s">
        <v>81</v>
      </c>
      <c r="Y35" s="132" t="s">
        <v>66</v>
      </c>
      <c r="Z35" s="157"/>
      <c r="AA35" s="158"/>
      <c r="AB35" s="159"/>
      <c r="AC35" s="160" t="s">
        <v>45</v>
      </c>
      <c r="AD35" s="161" t="s">
        <v>88</v>
      </c>
      <c r="AE35" s="161" t="s">
        <v>74</v>
      </c>
      <c r="AF35" s="186"/>
      <c r="AG35" s="187"/>
      <c r="AH35" s="188"/>
      <c r="AI35" s="189" t="s">
        <v>45</v>
      </c>
      <c r="AJ35" s="190" t="s">
        <v>101</v>
      </c>
      <c r="AK35" s="190" t="s">
        <v>87</v>
      </c>
      <c r="AL35" s="239"/>
      <c r="AM35" s="240"/>
      <c r="AN35" s="241"/>
      <c r="AO35" s="242" t="s">
        <v>45</v>
      </c>
      <c r="AP35" s="243" t="s">
        <v>106</v>
      </c>
      <c r="AQ35" s="243" t="s">
        <v>87</v>
      </c>
      <c r="AR35" s="263"/>
      <c r="AS35" s="264"/>
      <c r="AT35" s="265"/>
      <c r="AU35" s="266" t="s">
        <v>45</v>
      </c>
      <c r="AV35" s="267" t="s">
        <v>113</v>
      </c>
      <c r="AW35" s="267" t="s">
        <v>109</v>
      </c>
      <c r="AX35" s="263"/>
      <c r="AY35" s="264"/>
      <c r="AZ35" s="265"/>
      <c r="BA35" s="266" t="s">
        <v>45</v>
      </c>
      <c r="BB35" s="267" t="s">
        <v>125</v>
      </c>
      <c r="BC35" s="267" t="s">
        <v>66</v>
      </c>
      <c r="BD35" s="287"/>
      <c r="BE35" s="288"/>
      <c r="BF35" s="289"/>
      <c r="BG35" s="290" t="s">
        <v>45</v>
      </c>
      <c r="BH35" s="291" t="s">
        <v>130</v>
      </c>
      <c r="BI35" s="291" t="s">
        <v>122</v>
      </c>
      <c r="BJ35" s="313"/>
      <c r="BK35" s="314"/>
      <c r="BL35" s="315"/>
      <c r="BM35" s="316" t="s">
        <v>45</v>
      </c>
      <c r="BN35" s="317" t="s">
        <v>107</v>
      </c>
      <c r="BO35" s="317" t="s">
        <v>87</v>
      </c>
      <c r="BP35" s="313"/>
      <c r="BQ35" s="314"/>
      <c r="BR35" s="315"/>
      <c r="BS35" s="316" t="s">
        <v>45</v>
      </c>
      <c r="BT35" s="317" t="s">
        <v>143</v>
      </c>
      <c r="BU35" s="317" t="s">
        <v>66</v>
      </c>
      <c r="BV35" s="338"/>
      <c r="BW35" s="339"/>
      <c r="BX35" s="340"/>
      <c r="BY35" s="341" t="s">
        <v>45</v>
      </c>
      <c r="BZ35" s="342" t="s">
        <v>130</v>
      </c>
      <c r="CA35" s="342" t="s">
        <v>122</v>
      </c>
    </row>
    <row r="36" spans="1:79" s="15" customFormat="1" ht="15.75" thickTop="1" x14ac:dyDescent="0.25">
      <c r="B36" s="2"/>
      <c r="C36" s="2"/>
      <c r="D36" s="25"/>
      <c r="E36" s="69"/>
      <c r="F36" s="3"/>
      <c r="G36" s="31"/>
    </row>
    <row r="37" spans="1:79" s="15" customFormat="1" x14ac:dyDescent="0.25">
      <c r="A37" s="24"/>
      <c r="B37" s="24"/>
      <c r="C37" s="24"/>
      <c r="D37" s="24"/>
      <c r="E37" s="68"/>
      <c r="F37" s="39"/>
      <c r="G37" s="31"/>
    </row>
    <row r="38" spans="1:79" s="15" customFormat="1" x14ac:dyDescent="0.25">
      <c r="A38" s="3" t="s">
        <v>23</v>
      </c>
      <c r="B38" s="2"/>
      <c r="C38" s="2"/>
      <c r="D38" s="407">
        <v>0</v>
      </c>
      <c r="E38" s="69"/>
      <c r="F38" s="45"/>
      <c r="G38" s="31"/>
    </row>
    <row r="39" spans="1:79" s="15" customFormat="1" x14ac:dyDescent="0.25">
      <c r="A39" s="27" t="s">
        <v>32</v>
      </c>
      <c r="B39" s="2"/>
      <c r="C39" s="2"/>
      <c r="D39" s="46">
        <v>25</v>
      </c>
      <c r="E39" s="69"/>
      <c r="F39" s="46"/>
      <c r="G39" s="31"/>
    </row>
    <row r="40" spans="1:79" s="15" customFormat="1" x14ac:dyDescent="0.25">
      <c r="E40" s="70"/>
      <c r="F40" s="28"/>
      <c r="G40" s="31"/>
    </row>
    <row r="41" spans="1:79" s="15" customFormat="1" x14ac:dyDescent="0.25">
      <c r="A41" s="166" t="s">
        <v>82</v>
      </c>
      <c r="B41" s="2" t="s">
        <v>83</v>
      </c>
      <c r="D41" s="25">
        <v>-3.35</v>
      </c>
      <c r="E41" s="68"/>
      <c r="F41" s="43"/>
      <c r="G41" s="31"/>
    </row>
    <row r="42" spans="1:79" s="15" customFormat="1" x14ac:dyDescent="0.25">
      <c r="A42" s="9" t="s">
        <v>93</v>
      </c>
      <c r="B42" s="2" t="s">
        <v>94</v>
      </c>
      <c r="C42" s="2"/>
      <c r="D42" s="25">
        <v>-5</v>
      </c>
      <c r="E42" s="68"/>
      <c r="F42" s="43"/>
      <c r="G42" s="31"/>
    </row>
    <row r="43" spans="1:79" s="15" customFormat="1" x14ac:dyDescent="0.25">
      <c r="A43" s="9" t="s">
        <v>118</v>
      </c>
      <c r="B43" s="2" t="s">
        <v>119</v>
      </c>
      <c r="C43" s="2"/>
      <c r="D43" s="25">
        <v>-10</v>
      </c>
      <c r="E43" s="68"/>
      <c r="F43" s="43"/>
      <c r="G43" s="31"/>
    </row>
    <row r="44" spans="1:79" s="15" customFormat="1" x14ac:dyDescent="0.25">
      <c r="A44" s="9" t="s">
        <v>132</v>
      </c>
      <c r="B44" s="2" t="s">
        <v>94</v>
      </c>
      <c r="C44" s="2"/>
      <c r="D44" s="25">
        <v>-5</v>
      </c>
      <c r="E44" s="68"/>
      <c r="F44" s="43"/>
      <c r="G44" s="31"/>
    </row>
    <row r="45" spans="1:79" s="15" customFormat="1" x14ac:dyDescent="0.25">
      <c r="A45" s="400" t="s">
        <v>142</v>
      </c>
      <c r="B45" s="408" t="s">
        <v>154</v>
      </c>
      <c r="C45" s="6"/>
      <c r="D45" s="25">
        <v>-1.49</v>
      </c>
      <c r="E45" s="68"/>
      <c r="F45" s="43"/>
      <c r="G45" s="31"/>
    </row>
    <row r="46" spans="1:79" s="15" customFormat="1" x14ac:dyDescent="0.25">
      <c r="B46" s="2"/>
      <c r="C46" s="2"/>
      <c r="D46" s="2"/>
      <c r="E46" s="68"/>
      <c r="F46" s="3"/>
      <c r="G46" s="31"/>
    </row>
    <row r="47" spans="1:79" s="15" customFormat="1" ht="15.75" thickBot="1" x14ac:dyDescent="0.3">
      <c r="A47" s="3" t="s">
        <v>20</v>
      </c>
      <c r="B47" s="3"/>
      <c r="C47" s="3"/>
      <c r="D47" s="26">
        <f>SUM(D38:D46)</f>
        <v>0.15999999999999859</v>
      </c>
      <c r="E47" s="68"/>
      <c r="F47" s="43"/>
      <c r="G47" s="31"/>
    </row>
    <row r="48" spans="1:79" s="15" customFormat="1" ht="15.75" thickTop="1" x14ac:dyDescent="0.25">
      <c r="A48" s="2"/>
      <c r="B48" s="2"/>
      <c r="C48" s="2"/>
      <c r="D48" s="2"/>
      <c r="E48" s="68"/>
      <c r="F48" s="3"/>
      <c r="G48" s="31"/>
    </row>
    <row r="49" spans="1:7" s="15" customFormat="1" x14ac:dyDescent="0.25">
      <c r="A49" s="2"/>
      <c r="B49" s="2"/>
      <c r="C49" s="2"/>
      <c r="D49" s="2"/>
      <c r="E49" s="69"/>
      <c r="F49" s="3"/>
      <c r="G49" s="31"/>
    </row>
    <row r="50" spans="1:7" s="15" customFormat="1" x14ac:dyDescent="0.25">
      <c r="A50" s="2"/>
      <c r="B50" s="2"/>
      <c r="C50" s="2"/>
      <c r="D50" s="2"/>
      <c r="E50" s="68"/>
      <c r="F50" s="3"/>
      <c r="G50" s="31"/>
    </row>
    <row r="51" spans="1:7" s="15" customFormat="1" x14ac:dyDescent="0.25">
      <c r="A51" s="2"/>
      <c r="B51" s="2"/>
      <c r="C51" s="2"/>
      <c r="D51" s="2"/>
      <c r="E51" s="68"/>
      <c r="F51" s="3"/>
      <c r="G51" s="31"/>
    </row>
    <row r="52" spans="1:7" s="15" customFormat="1" x14ac:dyDescent="0.25">
      <c r="A52" s="2"/>
      <c r="B52" s="2"/>
      <c r="C52" s="2"/>
      <c r="D52" s="2"/>
      <c r="E52" s="68"/>
      <c r="F52" s="3"/>
      <c r="G52" s="31"/>
    </row>
    <row r="53" spans="1:7" s="15" customFormat="1" x14ac:dyDescent="0.25">
      <c r="A53" s="2"/>
      <c r="B53" s="2"/>
      <c r="C53" s="2"/>
      <c r="D53" s="2"/>
      <c r="E53" s="68"/>
      <c r="F53" s="3"/>
      <c r="G53" s="31"/>
    </row>
    <row r="54" spans="1:7" s="15" customFormat="1" x14ac:dyDescent="0.25">
      <c r="A54" s="2"/>
      <c r="B54" s="2"/>
      <c r="C54" s="2"/>
      <c r="D54" s="2"/>
      <c r="E54" s="68"/>
      <c r="F54" s="3"/>
      <c r="G54" s="31"/>
    </row>
    <row r="55" spans="1:7" s="15" customFormat="1" x14ac:dyDescent="0.25">
      <c r="A55" s="2"/>
      <c r="B55" s="2"/>
      <c r="C55" s="2"/>
      <c r="D55" s="2"/>
      <c r="E55" s="68"/>
      <c r="F55" s="3"/>
      <c r="G55" s="31"/>
    </row>
    <row r="56" spans="1:7" s="15" customFormat="1" x14ac:dyDescent="0.25">
      <c r="A56" s="2"/>
      <c r="B56" s="2"/>
      <c r="C56" s="2"/>
      <c r="D56" s="2"/>
      <c r="E56" s="68"/>
      <c r="F56" s="3"/>
      <c r="G56" s="31"/>
    </row>
    <row r="57" spans="1:7" s="15" customFormat="1" x14ac:dyDescent="0.25">
      <c r="A57" s="2"/>
      <c r="B57" s="2"/>
      <c r="C57" s="2"/>
      <c r="D57" s="2"/>
      <c r="E57" s="68"/>
      <c r="F57" s="3"/>
      <c r="G57" s="31"/>
    </row>
    <row r="58" spans="1:7" s="15" customFormat="1" x14ac:dyDescent="0.25">
      <c r="A58" s="2"/>
      <c r="B58" s="2"/>
      <c r="C58" s="2"/>
      <c r="D58" s="2"/>
      <c r="E58" s="68"/>
      <c r="F58" s="3"/>
      <c r="G58" s="31"/>
    </row>
    <row r="59" spans="1:7" s="15" customFormat="1" x14ac:dyDescent="0.25">
      <c r="A59" s="2"/>
      <c r="B59" s="2"/>
      <c r="C59" s="2"/>
      <c r="D59" s="2"/>
      <c r="E59" s="68"/>
      <c r="F59" s="3"/>
      <c r="G59" s="31"/>
    </row>
    <row r="60" spans="1:7" s="15" customFormat="1" x14ac:dyDescent="0.25">
      <c r="A60" s="2"/>
      <c r="B60" s="2"/>
      <c r="C60" s="2"/>
      <c r="D60" s="2"/>
      <c r="E60" s="68"/>
      <c r="F60" s="3"/>
      <c r="G60" s="31"/>
    </row>
    <row r="61" spans="1:7" s="15" customFormat="1" x14ac:dyDescent="0.25">
      <c r="A61" s="2"/>
      <c r="B61" s="2"/>
      <c r="C61" s="2"/>
      <c r="D61" s="2"/>
      <c r="E61" s="68"/>
      <c r="F61" s="3"/>
      <c r="G61" s="31"/>
    </row>
    <row r="62" spans="1:7" s="15" customFormat="1" x14ac:dyDescent="0.25">
      <c r="A62" s="2"/>
      <c r="B62" s="2"/>
      <c r="C62" s="2"/>
      <c r="D62" s="2"/>
      <c r="E62" s="68"/>
      <c r="F62" s="3"/>
      <c r="G62" s="31"/>
    </row>
    <row r="63" spans="1:7" s="15" customFormat="1" x14ac:dyDescent="0.25">
      <c r="A63" s="2"/>
      <c r="B63" s="2"/>
      <c r="C63" s="2"/>
      <c r="D63" s="2"/>
      <c r="E63" s="68"/>
      <c r="F63" s="3"/>
      <c r="G63" s="31"/>
    </row>
    <row r="64" spans="1:7" s="15" customFormat="1" x14ac:dyDescent="0.25">
      <c r="A64" s="2"/>
      <c r="B64" s="2"/>
      <c r="C64" s="2"/>
      <c r="D64" s="2"/>
      <c r="E64" s="68"/>
      <c r="F64" s="3"/>
      <c r="G64" s="31"/>
    </row>
    <row r="65" spans="1:7" s="15" customFormat="1" x14ac:dyDescent="0.25">
      <c r="A65" s="2"/>
      <c r="B65" s="2"/>
      <c r="C65" s="2"/>
      <c r="D65" s="2"/>
      <c r="E65" s="68"/>
      <c r="F65" s="3"/>
      <c r="G65" s="31"/>
    </row>
    <row r="66" spans="1:7" s="15" customFormat="1" x14ac:dyDescent="0.25">
      <c r="A66" s="2"/>
      <c r="B66" s="2"/>
      <c r="C66" s="2"/>
      <c r="D66" s="2"/>
      <c r="E66" s="68"/>
      <c r="F66" s="3"/>
      <c r="G66" s="31"/>
    </row>
    <row r="67" spans="1:7" s="15" customFormat="1" x14ac:dyDescent="0.25">
      <c r="A67" s="2"/>
      <c r="B67" s="2"/>
      <c r="C67" s="2"/>
      <c r="D67" s="2"/>
      <c r="E67" s="68"/>
      <c r="F67" s="3"/>
      <c r="G67" s="31"/>
    </row>
    <row r="68" spans="1:7" s="15" customFormat="1" x14ac:dyDescent="0.25">
      <c r="A68" s="2"/>
      <c r="B68" s="2"/>
      <c r="C68" s="2"/>
      <c r="D68" s="2"/>
      <c r="E68" s="68"/>
      <c r="F68" s="3"/>
      <c r="G68" s="31"/>
    </row>
    <row r="69" spans="1:7" s="15" customFormat="1" x14ac:dyDescent="0.25">
      <c r="E69" s="68"/>
      <c r="G69" s="31"/>
    </row>
    <row r="70" spans="1:7" s="15" customFormat="1" x14ac:dyDescent="0.25">
      <c r="A70" s="2"/>
      <c r="B70" s="2"/>
      <c r="C70" s="2"/>
      <c r="D70" s="2"/>
      <c r="E70" s="68"/>
      <c r="F70" s="3"/>
      <c r="G70" s="31"/>
    </row>
    <row r="71" spans="1:7" s="15" customFormat="1" x14ac:dyDescent="0.25">
      <c r="A71" s="2"/>
      <c r="B71" s="2"/>
      <c r="C71" s="2"/>
      <c r="D71" s="2"/>
      <c r="E71" s="68"/>
      <c r="F71" s="3"/>
      <c r="G71" s="31"/>
    </row>
    <row r="72" spans="1:7" s="15" customFormat="1" x14ac:dyDescent="0.25">
      <c r="A72" s="2"/>
      <c r="B72" s="2"/>
      <c r="C72" s="2"/>
      <c r="D72" s="2"/>
      <c r="E72" s="68"/>
      <c r="F72" s="3"/>
      <c r="G72" s="31"/>
    </row>
    <row r="73" spans="1:7" s="15" customFormat="1" x14ac:dyDescent="0.25">
      <c r="A73" s="2"/>
      <c r="B73" s="2"/>
      <c r="C73" s="2"/>
      <c r="D73" s="2"/>
      <c r="E73" s="68"/>
      <c r="F73" s="3"/>
      <c r="G73" s="31"/>
    </row>
    <row r="74" spans="1:7" s="15" customFormat="1" x14ac:dyDescent="0.25">
      <c r="A74" s="2"/>
      <c r="B74" s="2"/>
      <c r="C74" s="2"/>
      <c r="D74" s="2"/>
      <c r="E74" s="68"/>
      <c r="F74" s="3"/>
      <c r="G74" s="31"/>
    </row>
    <row r="75" spans="1:7" s="15" customFormat="1" x14ac:dyDescent="0.25">
      <c r="A75" s="2"/>
      <c r="B75" s="2"/>
      <c r="C75" s="2"/>
      <c r="D75" s="2"/>
      <c r="E75" s="68"/>
      <c r="F75" s="3"/>
      <c r="G75" s="31"/>
    </row>
    <row r="76" spans="1:7" s="15" customFormat="1" x14ac:dyDescent="0.25">
      <c r="A76" s="2"/>
      <c r="B76" s="2"/>
      <c r="C76" s="2"/>
      <c r="D76" s="2"/>
      <c r="E76" s="68"/>
      <c r="F76" s="3"/>
      <c r="G76" s="31"/>
    </row>
    <row r="77" spans="1:7" s="15" customFormat="1" x14ac:dyDescent="0.25">
      <c r="E77" s="68"/>
    </row>
    <row r="78" spans="1:7" s="15" customFormat="1" x14ac:dyDescent="0.25">
      <c r="A78" s="2"/>
      <c r="B78" s="2"/>
      <c r="C78" s="2"/>
      <c r="D78" s="2"/>
      <c r="E78" s="68"/>
      <c r="F78" s="3"/>
      <c r="G78" s="31"/>
    </row>
    <row r="79" spans="1:7" s="15" customFormat="1" x14ac:dyDescent="0.25">
      <c r="A79" s="2"/>
      <c r="B79" s="2"/>
      <c r="C79" s="2"/>
      <c r="D79" s="2"/>
      <c r="E79" s="68"/>
      <c r="F79" s="3"/>
      <c r="G79" s="31"/>
    </row>
    <row r="80" spans="1:7" s="15" customFormat="1" x14ac:dyDescent="0.25">
      <c r="A80" s="2"/>
      <c r="B80" s="2"/>
      <c r="C80" s="2"/>
      <c r="D80" s="2"/>
      <c r="E80" s="68"/>
      <c r="F80" s="3"/>
      <c r="G80" s="31"/>
    </row>
    <row r="81" spans="1:7" s="15" customFormat="1" x14ac:dyDescent="0.25">
      <c r="A81" s="2"/>
      <c r="B81" s="2"/>
      <c r="C81" s="2"/>
      <c r="D81" s="2"/>
      <c r="E81" s="68"/>
      <c r="F81" s="3"/>
      <c r="G81" s="31"/>
    </row>
    <row r="82" spans="1:7" s="15" customFormat="1" x14ac:dyDescent="0.25">
      <c r="A82" s="2"/>
      <c r="B82" s="2"/>
      <c r="C82" s="2"/>
      <c r="D82" s="2"/>
      <c r="E82" s="68"/>
      <c r="F82" s="3"/>
      <c r="G82" s="31"/>
    </row>
    <row r="83" spans="1:7" s="15" customFormat="1" x14ac:dyDescent="0.25">
      <c r="A83" s="2"/>
      <c r="B83" s="2"/>
      <c r="C83" s="2"/>
      <c r="D83" s="2"/>
      <c r="E83" s="68"/>
      <c r="F83" s="3"/>
      <c r="G83" s="31"/>
    </row>
    <row r="84" spans="1:7" s="15" customFormat="1" x14ac:dyDescent="0.25">
      <c r="A84" s="2"/>
      <c r="B84" s="2"/>
      <c r="C84" s="2"/>
      <c r="D84" s="2"/>
      <c r="E84" s="68"/>
      <c r="F84" s="3"/>
      <c r="G84" s="31"/>
    </row>
    <row r="85" spans="1:7" s="15" customFormat="1" x14ac:dyDescent="0.25">
      <c r="A85" s="2"/>
      <c r="B85" s="2"/>
      <c r="C85" s="2"/>
      <c r="D85" s="2"/>
      <c r="E85" s="68"/>
      <c r="F85" s="3"/>
      <c r="G85" s="31"/>
    </row>
    <row r="86" spans="1:7" s="15" customFormat="1" x14ac:dyDescent="0.25">
      <c r="A86" s="2"/>
      <c r="B86" s="2"/>
      <c r="C86" s="2"/>
      <c r="D86" s="2"/>
      <c r="E86" s="68"/>
      <c r="F86" s="3"/>
      <c r="G86" s="31"/>
    </row>
    <row r="87" spans="1:7" s="15" customFormat="1" x14ac:dyDescent="0.25">
      <c r="A87" s="2"/>
      <c r="B87" s="2"/>
      <c r="C87" s="2"/>
      <c r="D87" s="2"/>
      <c r="E87" s="68"/>
      <c r="F87" s="3"/>
      <c r="G87" s="31"/>
    </row>
    <row r="88" spans="1:7" s="15" customFormat="1" x14ac:dyDescent="0.25">
      <c r="A88" s="2"/>
      <c r="B88" s="2"/>
      <c r="C88" s="2"/>
      <c r="D88" s="2"/>
      <c r="E88" s="68"/>
      <c r="F88" s="3"/>
      <c r="G88" s="31"/>
    </row>
    <row r="89" spans="1:7" s="15" customFormat="1" x14ac:dyDescent="0.25">
      <c r="A89" s="2"/>
      <c r="B89" s="2"/>
      <c r="C89" s="2"/>
      <c r="D89" s="2"/>
      <c r="E89" s="68"/>
      <c r="F89" s="3"/>
      <c r="G89" s="31"/>
    </row>
    <row r="90" spans="1:7" s="15" customFormat="1" x14ac:dyDescent="0.25">
      <c r="A90" s="2"/>
      <c r="B90" s="2"/>
      <c r="C90" s="2"/>
      <c r="D90" s="2"/>
      <c r="E90" s="68"/>
      <c r="F90" s="3"/>
      <c r="G90" s="31"/>
    </row>
    <row r="91" spans="1:7" s="15" customFormat="1" x14ac:dyDescent="0.25">
      <c r="A91" s="2"/>
      <c r="B91" s="2"/>
      <c r="C91" s="2"/>
      <c r="D91" s="2"/>
      <c r="E91" s="68"/>
      <c r="F91" s="3"/>
      <c r="G91" s="31"/>
    </row>
    <row r="92" spans="1:7" s="15" customFormat="1" x14ac:dyDescent="0.25">
      <c r="A92" s="2"/>
      <c r="B92" s="2"/>
      <c r="C92" s="2"/>
      <c r="D92" s="2"/>
      <c r="E92" s="68"/>
      <c r="F92" s="3"/>
      <c r="G92" s="31"/>
    </row>
    <row r="93" spans="1:7" s="15" customFormat="1" x14ac:dyDescent="0.25">
      <c r="A93" s="2"/>
      <c r="B93" s="2"/>
      <c r="C93" s="2"/>
      <c r="D93" s="2"/>
      <c r="E93" s="68"/>
      <c r="F93" s="3"/>
      <c r="G93" s="31"/>
    </row>
  </sheetData>
  <pageMargins left="0.70866141732283472" right="0.70866141732283472" top="1.1417322834645669" bottom="1.1417322834645669" header="0.74803149606299213" footer="0.74803149606299213"/>
  <pageSetup paperSize="9"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B4678-EB14-4EC1-9FA6-3D47920E14E6}">
  <sheetPr>
    <pageSetUpPr fitToPage="1"/>
  </sheetPr>
  <dimension ref="A1:TZ101"/>
  <sheetViews>
    <sheetView topLeftCell="A16" workbookViewId="0">
      <pane xSplit="7" topLeftCell="BS1" activePane="topRight" state="frozen"/>
      <selection pane="topRight" activeCell="A40" sqref="A40"/>
    </sheetView>
  </sheetViews>
  <sheetFormatPr baseColWidth="10" defaultRowHeight="15" x14ac:dyDescent="0.25"/>
  <cols>
    <col min="1" max="1" width="16.125" style="2" customWidth="1"/>
    <col min="2" max="2" width="7.5" style="2" customWidth="1"/>
    <col min="3" max="3" width="7.75" style="2" customWidth="1"/>
    <col min="4" max="4" width="7.5" style="2" customWidth="1"/>
    <col min="5" max="5" width="5.125" style="68" customWidth="1"/>
    <col min="6" max="6" width="8.75" style="3" bestFit="1" customWidth="1"/>
    <col min="7" max="7" width="10.625" style="31" customWidth="1"/>
    <col min="8" max="13" width="11" style="15" customWidth="1"/>
    <col min="14" max="25" width="11" style="136" customWidth="1"/>
    <col min="26" max="546" width="11" style="15" customWidth="1"/>
    <col min="547" max="547" width="11" style="2" customWidth="1"/>
    <col min="548" max="16384" width="11" style="2"/>
  </cols>
  <sheetData>
    <row r="1" spans="1:79" ht="24" customHeight="1" thickBot="1" x14ac:dyDescent="0.3">
      <c r="A1" s="1" t="s">
        <v>26</v>
      </c>
      <c r="B1" s="53">
        <v>0.5</v>
      </c>
    </row>
    <row r="2" spans="1:79" s="15" customFormat="1" ht="30.75" customHeight="1" thickBot="1" x14ac:dyDescent="0.35">
      <c r="A2" s="10" t="s">
        <v>27</v>
      </c>
      <c r="C2" s="2"/>
      <c r="D2" s="2"/>
      <c r="E2" s="68"/>
      <c r="F2" s="3"/>
      <c r="G2" s="33"/>
      <c r="H2" s="108" t="s">
        <v>37</v>
      </c>
      <c r="I2" s="109" t="s">
        <v>47</v>
      </c>
      <c r="J2" s="109"/>
      <c r="K2" s="109"/>
      <c r="L2" s="110"/>
      <c r="M2" s="111"/>
      <c r="N2" s="138" t="s">
        <v>37</v>
      </c>
      <c r="O2" s="139" t="s">
        <v>38</v>
      </c>
      <c r="P2" s="139"/>
      <c r="Q2" s="139"/>
      <c r="R2" s="140"/>
      <c r="S2" s="141"/>
      <c r="T2" s="167" t="s">
        <v>37</v>
      </c>
      <c r="U2" s="168" t="s">
        <v>9</v>
      </c>
      <c r="V2" s="168"/>
      <c r="W2" s="168"/>
      <c r="X2" s="169"/>
      <c r="Y2" s="170"/>
      <c r="Z2" s="192" t="s">
        <v>37</v>
      </c>
      <c r="AA2" s="193" t="s">
        <v>1</v>
      </c>
      <c r="AB2" s="193"/>
      <c r="AC2" s="193"/>
      <c r="AD2" s="194"/>
      <c r="AE2" s="195"/>
      <c r="AF2" s="219" t="s">
        <v>37</v>
      </c>
      <c r="AG2" s="220" t="s">
        <v>2</v>
      </c>
      <c r="AH2" s="220"/>
      <c r="AI2" s="220"/>
      <c r="AJ2" s="221"/>
      <c r="AK2" s="222"/>
      <c r="AL2" s="244" t="s">
        <v>37</v>
      </c>
      <c r="AM2" s="245" t="s">
        <v>104</v>
      </c>
      <c r="AN2" s="245"/>
      <c r="AO2" s="245"/>
      <c r="AP2" s="246"/>
      <c r="AQ2" s="247"/>
      <c r="AR2" s="268" t="s">
        <v>37</v>
      </c>
      <c r="AS2" s="269" t="s">
        <v>3</v>
      </c>
      <c r="AT2" s="269"/>
      <c r="AU2" s="269"/>
      <c r="AV2" s="270"/>
      <c r="AW2" s="271"/>
      <c r="AX2" s="293" t="s">
        <v>37</v>
      </c>
      <c r="AY2" s="294" t="s">
        <v>111</v>
      </c>
      <c r="AZ2" s="294"/>
      <c r="BA2" s="294"/>
      <c r="BB2" s="295"/>
      <c r="BC2" s="296"/>
      <c r="BD2" s="293" t="s">
        <v>37</v>
      </c>
      <c r="BE2" s="294" t="s">
        <v>120</v>
      </c>
      <c r="BF2" s="294"/>
      <c r="BG2" s="294"/>
      <c r="BH2" s="295"/>
      <c r="BI2" s="296"/>
      <c r="BJ2" s="319" t="s">
        <v>37</v>
      </c>
      <c r="BK2" s="320" t="s">
        <v>127</v>
      </c>
      <c r="BL2" s="320"/>
      <c r="BM2" s="320"/>
      <c r="BN2" s="321"/>
      <c r="BO2" s="322"/>
      <c r="BP2" s="345" t="s">
        <v>37</v>
      </c>
      <c r="BQ2" s="346" t="s">
        <v>134</v>
      </c>
      <c r="BR2" s="346"/>
      <c r="BS2" s="346"/>
      <c r="BT2" s="347"/>
      <c r="BU2" s="348"/>
      <c r="BV2" s="373" t="s">
        <v>37</v>
      </c>
      <c r="BW2" s="374" t="s">
        <v>139</v>
      </c>
      <c r="BX2" s="374"/>
      <c r="BY2" s="374"/>
      <c r="BZ2" s="375"/>
      <c r="CA2" s="376"/>
    </row>
    <row r="3" spans="1:79" s="15" customFormat="1" ht="30.75" customHeight="1" thickBot="1" x14ac:dyDescent="0.3">
      <c r="A3" s="11"/>
      <c r="B3" s="12" t="s">
        <v>4</v>
      </c>
      <c r="C3" s="13" t="s">
        <v>5</v>
      </c>
      <c r="D3" s="14" t="s">
        <v>6</v>
      </c>
      <c r="E3" s="76" t="s">
        <v>30</v>
      </c>
      <c r="F3" s="75"/>
      <c r="G3" s="31"/>
      <c r="H3" s="112" t="s">
        <v>39</v>
      </c>
      <c r="I3" s="113" t="s">
        <v>40</v>
      </c>
      <c r="J3" s="114" t="s">
        <v>41</v>
      </c>
      <c r="K3" s="115" t="s">
        <v>42</v>
      </c>
      <c r="L3" s="116" t="s">
        <v>43</v>
      </c>
      <c r="M3" s="117" t="s">
        <v>44</v>
      </c>
      <c r="N3" s="142" t="s">
        <v>39</v>
      </c>
      <c r="O3" s="143" t="s">
        <v>40</v>
      </c>
      <c r="P3" s="144" t="s">
        <v>41</v>
      </c>
      <c r="Q3" s="145" t="s">
        <v>42</v>
      </c>
      <c r="R3" s="146" t="s">
        <v>43</v>
      </c>
      <c r="S3" s="147" t="s">
        <v>44</v>
      </c>
      <c r="T3" s="171" t="s">
        <v>39</v>
      </c>
      <c r="U3" s="172" t="s">
        <v>40</v>
      </c>
      <c r="V3" s="173" t="s">
        <v>41</v>
      </c>
      <c r="W3" s="174" t="s">
        <v>42</v>
      </c>
      <c r="X3" s="175" t="s">
        <v>43</v>
      </c>
      <c r="Y3" s="176" t="s">
        <v>44</v>
      </c>
      <c r="Z3" s="196" t="s">
        <v>39</v>
      </c>
      <c r="AA3" s="197" t="s">
        <v>40</v>
      </c>
      <c r="AB3" s="198" t="s">
        <v>41</v>
      </c>
      <c r="AC3" s="199" t="s">
        <v>42</v>
      </c>
      <c r="AD3" s="200" t="s">
        <v>43</v>
      </c>
      <c r="AE3" s="201" t="s">
        <v>44</v>
      </c>
      <c r="AF3" s="223" t="s">
        <v>39</v>
      </c>
      <c r="AG3" s="224" t="s">
        <v>40</v>
      </c>
      <c r="AH3" s="225" t="s">
        <v>41</v>
      </c>
      <c r="AI3" s="226" t="s">
        <v>42</v>
      </c>
      <c r="AJ3" s="227" t="s">
        <v>43</v>
      </c>
      <c r="AK3" s="228" t="s">
        <v>44</v>
      </c>
      <c r="AL3" s="248" t="s">
        <v>39</v>
      </c>
      <c r="AM3" s="249" t="s">
        <v>40</v>
      </c>
      <c r="AN3" s="250" t="s">
        <v>41</v>
      </c>
      <c r="AO3" s="251" t="s">
        <v>42</v>
      </c>
      <c r="AP3" s="252" t="s">
        <v>43</v>
      </c>
      <c r="AQ3" s="253" t="s">
        <v>44</v>
      </c>
      <c r="AR3" s="272" t="s">
        <v>39</v>
      </c>
      <c r="AS3" s="273" t="s">
        <v>40</v>
      </c>
      <c r="AT3" s="274" t="s">
        <v>41</v>
      </c>
      <c r="AU3" s="275" t="s">
        <v>42</v>
      </c>
      <c r="AV3" s="276" t="s">
        <v>43</v>
      </c>
      <c r="AW3" s="277" t="s">
        <v>44</v>
      </c>
      <c r="AX3" s="297" t="s">
        <v>39</v>
      </c>
      <c r="AY3" s="298" t="s">
        <v>40</v>
      </c>
      <c r="AZ3" s="299" t="s">
        <v>41</v>
      </c>
      <c r="BA3" s="300" t="s">
        <v>42</v>
      </c>
      <c r="BB3" s="301" t="s">
        <v>43</v>
      </c>
      <c r="BC3" s="302" t="s">
        <v>44</v>
      </c>
      <c r="BD3" s="297" t="s">
        <v>39</v>
      </c>
      <c r="BE3" s="298" t="s">
        <v>40</v>
      </c>
      <c r="BF3" s="299" t="s">
        <v>41</v>
      </c>
      <c r="BG3" s="300" t="s">
        <v>42</v>
      </c>
      <c r="BH3" s="301" t="s">
        <v>43</v>
      </c>
      <c r="BI3" s="302" t="s">
        <v>44</v>
      </c>
      <c r="BJ3" s="323" t="s">
        <v>39</v>
      </c>
      <c r="BK3" s="324" t="s">
        <v>40</v>
      </c>
      <c r="BL3" s="325" t="s">
        <v>41</v>
      </c>
      <c r="BM3" s="326" t="s">
        <v>42</v>
      </c>
      <c r="BN3" s="327" t="s">
        <v>43</v>
      </c>
      <c r="BO3" s="328" t="s">
        <v>44</v>
      </c>
      <c r="BP3" s="349" t="s">
        <v>39</v>
      </c>
      <c r="BQ3" s="350" t="s">
        <v>40</v>
      </c>
      <c r="BR3" s="351" t="s">
        <v>41</v>
      </c>
      <c r="BS3" s="352" t="s">
        <v>42</v>
      </c>
      <c r="BT3" s="353" t="s">
        <v>43</v>
      </c>
      <c r="BU3" s="354" t="s">
        <v>44</v>
      </c>
      <c r="BV3" s="377" t="s">
        <v>39</v>
      </c>
      <c r="BW3" s="378" t="s">
        <v>40</v>
      </c>
      <c r="BX3" s="379" t="s">
        <v>41</v>
      </c>
      <c r="BY3" s="380" t="s">
        <v>42</v>
      </c>
      <c r="BZ3" s="381" t="s">
        <v>43</v>
      </c>
      <c r="CA3" s="382" t="s">
        <v>44</v>
      </c>
    </row>
    <row r="4" spans="1:79" s="15" customFormat="1" x14ac:dyDescent="0.25">
      <c r="A4" s="28" t="s">
        <v>31</v>
      </c>
      <c r="B4" s="29"/>
      <c r="C4" s="29"/>
      <c r="D4" s="50">
        <v>10.75</v>
      </c>
      <c r="E4" s="165">
        <v>-0.05</v>
      </c>
      <c r="F4" s="47"/>
      <c r="G4" s="31"/>
      <c r="H4" s="134">
        <v>43465</v>
      </c>
      <c r="I4" s="119"/>
      <c r="J4" s="120"/>
      <c r="K4" s="120"/>
      <c r="L4" s="121"/>
      <c r="M4" s="122"/>
      <c r="N4" s="148">
        <v>43496</v>
      </c>
      <c r="O4" s="149">
        <v>0.40277777777777773</v>
      </c>
      <c r="P4" s="150">
        <v>0.56944444444444442</v>
      </c>
      <c r="Q4" s="150">
        <v>1.0416666666666666E-2</v>
      </c>
      <c r="R4" s="151">
        <v>0.15625000000000003</v>
      </c>
      <c r="S4" s="152"/>
      <c r="T4" s="177">
        <v>44986</v>
      </c>
      <c r="U4" s="178">
        <v>0.40277777777777773</v>
      </c>
      <c r="V4" s="179">
        <v>0.59375</v>
      </c>
      <c r="W4" s="179">
        <v>1.0416666666666666E-2</v>
      </c>
      <c r="X4" s="180">
        <f>V4-U4-W4</f>
        <v>0.18055555555555561</v>
      </c>
      <c r="Y4" s="181"/>
      <c r="Z4" s="202">
        <v>45017</v>
      </c>
      <c r="AA4" s="203"/>
      <c r="AB4" s="204"/>
      <c r="AC4" s="204"/>
      <c r="AD4" s="205"/>
      <c r="AE4" s="206"/>
      <c r="AF4" s="229">
        <v>43585</v>
      </c>
      <c r="AG4" s="230">
        <v>0.40625</v>
      </c>
      <c r="AH4" s="231">
        <v>0.59375</v>
      </c>
      <c r="AI4" s="231">
        <v>1.0416666666666666E-2</v>
      </c>
      <c r="AJ4" s="232">
        <f>AH4-AG4-AI4</f>
        <v>0.17708333333333334</v>
      </c>
      <c r="AK4" s="233"/>
      <c r="AL4" s="254">
        <v>43616</v>
      </c>
      <c r="AM4" s="255">
        <v>0.41666666666666669</v>
      </c>
      <c r="AN4" s="256">
        <v>0.60416666666666663</v>
      </c>
      <c r="AO4" s="256">
        <v>1.0416666666666666E-2</v>
      </c>
      <c r="AP4" s="257">
        <f>AN4-AM4-AO4</f>
        <v>0.17708333333333329</v>
      </c>
      <c r="AQ4" s="258"/>
      <c r="AR4" s="278">
        <v>45108</v>
      </c>
      <c r="AS4" s="279"/>
      <c r="AT4" s="280"/>
      <c r="AU4" s="280"/>
      <c r="AV4" s="281"/>
      <c r="AW4" s="282"/>
      <c r="AX4" s="303">
        <v>45139</v>
      </c>
      <c r="AY4" s="304"/>
      <c r="AZ4" s="305"/>
      <c r="BA4" s="305"/>
      <c r="BB4" s="306"/>
      <c r="BC4" s="307" t="s">
        <v>54</v>
      </c>
      <c r="BD4" s="303">
        <v>45170</v>
      </c>
      <c r="BE4" s="304">
        <v>0.41666666666666669</v>
      </c>
      <c r="BF4" s="305">
        <v>0.61458333333333337</v>
      </c>
      <c r="BG4" s="305">
        <v>1.0416666666666666E-2</v>
      </c>
      <c r="BH4" s="306">
        <f t="shared" ref="BH4" si="0">BF4-BE4-BG4</f>
        <v>0.18750000000000003</v>
      </c>
      <c r="BI4" s="308"/>
      <c r="BJ4" s="329">
        <v>45200</v>
      </c>
      <c r="BK4" s="330"/>
      <c r="BL4" s="331"/>
      <c r="BM4" s="331"/>
      <c r="BN4" s="332"/>
      <c r="BO4" s="333"/>
      <c r="BP4" s="355">
        <v>45231</v>
      </c>
      <c r="BQ4" s="356">
        <v>0.38541666666666669</v>
      </c>
      <c r="BR4" s="357">
        <v>0.57291666666666663</v>
      </c>
      <c r="BS4" s="357">
        <v>1.0416666666666666E-2</v>
      </c>
      <c r="BT4" s="358">
        <f>BR4-BQ4-BS4</f>
        <v>0.17708333333333329</v>
      </c>
      <c r="BU4" s="359"/>
      <c r="BV4" s="383">
        <v>45261</v>
      </c>
      <c r="BW4" s="384">
        <v>0.38541666666666669</v>
      </c>
      <c r="BX4" s="385">
        <v>0.57291666666666663</v>
      </c>
      <c r="BY4" s="385">
        <v>1.0416666666666666E-2</v>
      </c>
      <c r="BZ4" s="386">
        <f>BX4-BW4-BY4</f>
        <v>0.17708333333333329</v>
      </c>
      <c r="CA4" s="387"/>
    </row>
    <row r="5" spans="1:79" s="15" customFormat="1" ht="15.75" thickBot="1" x14ac:dyDescent="0.3">
      <c r="E5" s="68"/>
      <c r="F5" s="44"/>
      <c r="H5" s="118">
        <v>43466</v>
      </c>
      <c r="I5" s="123">
        <v>0.41666666666666669</v>
      </c>
      <c r="J5" s="124">
        <v>0.61458333333333337</v>
      </c>
      <c r="K5" s="124">
        <v>2.0833333333333332E-2</v>
      </c>
      <c r="L5" s="125">
        <f>J5-I5-K5</f>
        <v>0.17708333333333334</v>
      </c>
      <c r="M5" s="126" t="s">
        <v>54</v>
      </c>
      <c r="N5" s="148">
        <v>43497</v>
      </c>
      <c r="O5" s="149">
        <v>0.41666666666666669</v>
      </c>
      <c r="P5" s="150">
        <v>0.61458333333333337</v>
      </c>
      <c r="Q5" s="150">
        <v>2.0833333333333332E-2</v>
      </c>
      <c r="R5" s="151">
        <v>0.17708333333333334</v>
      </c>
      <c r="S5" s="307" t="s">
        <v>97</v>
      </c>
      <c r="T5" s="177">
        <v>44987</v>
      </c>
      <c r="U5" s="178">
        <v>0.40277777777777773</v>
      </c>
      <c r="V5" s="179">
        <v>0.58680555555555558</v>
      </c>
      <c r="W5" s="179">
        <v>1.0416666666666666E-2</v>
      </c>
      <c r="X5" s="180">
        <f t="shared" ref="X5:X6" si="1">V5-U5-W5</f>
        <v>0.17361111111111119</v>
      </c>
      <c r="Y5" s="135"/>
      <c r="Z5" s="202">
        <v>45018</v>
      </c>
      <c r="AA5" s="203"/>
      <c r="AB5" s="204"/>
      <c r="AC5" s="204"/>
      <c r="AD5" s="205"/>
      <c r="AE5" s="206"/>
      <c r="AF5" s="229">
        <v>43586</v>
      </c>
      <c r="AG5" s="230">
        <v>0.40625</v>
      </c>
      <c r="AH5" s="231">
        <v>0.59375</v>
      </c>
      <c r="AI5" s="231">
        <v>1.0416666666666666E-2</v>
      </c>
      <c r="AJ5" s="232">
        <f t="shared" ref="AJ5:AJ8" si="2">AH5-AG5-AI5</f>
        <v>0.17708333333333334</v>
      </c>
      <c r="AK5" s="233"/>
      <c r="AL5" s="254">
        <v>43617</v>
      </c>
      <c r="AM5" s="255">
        <v>0.41666666666666669</v>
      </c>
      <c r="AN5" s="256">
        <v>0.60416666666666663</v>
      </c>
      <c r="AO5" s="256">
        <v>1.0416666666666666E-2</v>
      </c>
      <c r="AP5" s="257">
        <f>AN5-AM5-AO5</f>
        <v>0.17708333333333329</v>
      </c>
      <c r="AQ5" s="258"/>
      <c r="AR5" s="278">
        <v>45109</v>
      </c>
      <c r="AS5" s="279"/>
      <c r="AT5" s="280"/>
      <c r="AU5" s="280"/>
      <c r="AV5" s="281"/>
      <c r="AW5" s="282"/>
      <c r="AX5" s="303">
        <v>45140</v>
      </c>
      <c r="AY5" s="304">
        <v>0.41666666666666669</v>
      </c>
      <c r="AZ5" s="305">
        <v>0.60416666666666663</v>
      </c>
      <c r="BA5" s="305">
        <v>1.0416666666666666E-2</v>
      </c>
      <c r="BB5" s="306">
        <v>0.17708333333333329</v>
      </c>
      <c r="BC5" s="308"/>
      <c r="BD5" s="303">
        <v>45171</v>
      </c>
      <c r="BE5" s="309"/>
      <c r="BF5" s="310"/>
      <c r="BG5" s="310"/>
      <c r="BH5" s="311"/>
      <c r="BI5" s="312"/>
      <c r="BJ5" s="329">
        <v>45201</v>
      </c>
      <c r="BK5" s="334">
        <v>0.4236111111111111</v>
      </c>
      <c r="BL5" s="335">
        <v>0.61111111111111105</v>
      </c>
      <c r="BM5" s="335">
        <v>1.0416666666666666E-2</v>
      </c>
      <c r="BN5" s="336">
        <f>BL5-BK5-BM5</f>
        <v>0.17708333333333329</v>
      </c>
      <c r="BO5" s="337"/>
      <c r="BP5" s="355">
        <v>45232</v>
      </c>
      <c r="BQ5" s="356">
        <v>0.38541666666666669</v>
      </c>
      <c r="BR5" s="357">
        <v>0.57291666666666663</v>
      </c>
      <c r="BS5" s="357">
        <v>1.0416666666666666E-2</v>
      </c>
      <c r="BT5" s="358">
        <f t="shared" ref="BT5:BT6" si="3">BR5-BQ5-BS5</f>
        <v>0.17708333333333329</v>
      </c>
      <c r="BU5" s="359"/>
      <c r="BV5" s="383">
        <v>45262</v>
      </c>
      <c r="BW5" s="388"/>
      <c r="BX5" s="389"/>
      <c r="BY5" s="389"/>
      <c r="BZ5" s="390"/>
      <c r="CA5" s="391"/>
    </row>
    <row r="6" spans="1:79" s="15" customFormat="1" x14ac:dyDescent="0.25">
      <c r="A6" s="17" t="s">
        <v>7</v>
      </c>
      <c r="B6" s="51">
        <v>93.5</v>
      </c>
      <c r="C6" s="52">
        <v>91.75</v>
      </c>
      <c r="D6" s="52">
        <f t="shared" ref="D6:D8" si="4">C6-B6</f>
        <v>-1.75</v>
      </c>
      <c r="E6" s="68"/>
      <c r="F6" s="47"/>
      <c r="G6" s="31"/>
      <c r="H6" s="118">
        <v>43467</v>
      </c>
      <c r="I6" s="123">
        <v>0.41666666666666669</v>
      </c>
      <c r="J6" s="124">
        <v>0.61458333333333337</v>
      </c>
      <c r="K6" s="124">
        <v>2.0833333333333332E-2</v>
      </c>
      <c r="L6" s="125">
        <f t="shared" ref="L6:L9" si="5">J6-I6-K6</f>
        <v>0.17708333333333334</v>
      </c>
      <c r="M6" s="126" t="s">
        <v>49</v>
      </c>
      <c r="N6" s="148">
        <v>43498</v>
      </c>
      <c r="O6" s="149">
        <v>0.41666666666666669</v>
      </c>
      <c r="P6" s="150">
        <v>0.61458333333333337</v>
      </c>
      <c r="Q6" s="150">
        <v>2.0833333333333332E-2</v>
      </c>
      <c r="R6" s="151">
        <v>0.17708333333333334</v>
      </c>
      <c r="S6" s="307" t="s">
        <v>97</v>
      </c>
      <c r="T6" s="177">
        <v>44988</v>
      </c>
      <c r="U6" s="178">
        <v>0.40277777777777773</v>
      </c>
      <c r="V6" s="179">
        <v>0.60416666666666663</v>
      </c>
      <c r="W6" s="179">
        <v>1.0416666666666666E-2</v>
      </c>
      <c r="X6" s="180">
        <f t="shared" si="1"/>
        <v>0.19097222222222224</v>
      </c>
      <c r="Y6" s="135"/>
      <c r="Z6" s="202">
        <v>45019</v>
      </c>
      <c r="AA6" s="207">
        <v>0.40277777777777773</v>
      </c>
      <c r="AB6" s="208">
        <v>0.56944444444444442</v>
      </c>
      <c r="AC6" s="208">
        <v>1.0416666666666666E-2</v>
      </c>
      <c r="AD6" s="209">
        <f>AB6-AA6-AC6</f>
        <v>0.15625000000000003</v>
      </c>
      <c r="AE6" s="210"/>
      <c r="AF6" s="229">
        <v>43587</v>
      </c>
      <c r="AG6" s="230">
        <v>0.41666666666666669</v>
      </c>
      <c r="AH6" s="231">
        <v>0.61458333333333337</v>
      </c>
      <c r="AI6" s="231">
        <v>2.0833333333333332E-2</v>
      </c>
      <c r="AJ6" s="232">
        <f t="shared" si="2"/>
        <v>0.17708333333333334</v>
      </c>
      <c r="AK6" s="135"/>
      <c r="AL6" s="254">
        <v>43618</v>
      </c>
      <c r="AM6" s="259"/>
      <c r="AN6" s="260"/>
      <c r="AO6" s="260"/>
      <c r="AP6" s="261"/>
      <c r="AQ6" s="262"/>
      <c r="AR6" s="278">
        <v>45110</v>
      </c>
      <c r="AS6" s="283">
        <v>0.40972222222222227</v>
      </c>
      <c r="AT6" s="284">
        <v>0.60416666666666663</v>
      </c>
      <c r="AU6" s="284">
        <v>1.0416666666666666E-2</v>
      </c>
      <c r="AV6" s="285">
        <f>AT6-AS6-AU6</f>
        <v>0.18402777777777771</v>
      </c>
      <c r="AW6" s="286"/>
      <c r="AX6" s="303">
        <v>45141</v>
      </c>
      <c r="AY6" s="304">
        <v>0.41666666666666669</v>
      </c>
      <c r="AZ6" s="305">
        <v>0.60416666666666663</v>
      </c>
      <c r="BA6" s="305">
        <v>1.0416666666666666E-2</v>
      </c>
      <c r="BB6" s="306">
        <v>0.17708333333333329</v>
      </c>
      <c r="BC6" s="308"/>
      <c r="BD6" s="303">
        <v>45172</v>
      </c>
      <c r="BE6" s="309"/>
      <c r="BF6" s="310"/>
      <c r="BG6" s="310"/>
      <c r="BH6" s="311"/>
      <c r="BI6" s="312"/>
      <c r="BJ6" s="329">
        <v>45202</v>
      </c>
      <c r="BK6" s="334">
        <v>0.4236111111111111</v>
      </c>
      <c r="BL6" s="335">
        <v>0.61111111111111105</v>
      </c>
      <c r="BM6" s="335">
        <v>1.0416666666666666E-2</v>
      </c>
      <c r="BN6" s="336">
        <f t="shared" ref="BN6:BN9" si="6">BL6-BK6-BM6</f>
        <v>0.17708333333333329</v>
      </c>
      <c r="BO6" s="337"/>
      <c r="BP6" s="355">
        <v>45233</v>
      </c>
      <c r="BQ6" s="356">
        <v>0.38541666666666669</v>
      </c>
      <c r="BR6" s="357">
        <v>0.57291666666666663</v>
      </c>
      <c r="BS6" s="357">
        <v>1.0416666666666666E-2</v>
      </c>
      <c r="BT6" s="358">
        <f t="shared" si="3"/>
        <v>0.17708333333333329</v>
      </c>
      <c r="BU6" s="359"/>
      <c r="BV6" s="383">
        <v>45263</v>
      </c>
      <c r="BW6" s="388"/>
      <c r="BX6" s="389"/>
      <c r="BY6" s="389"/>
      <c r="BZ6" s="390"/>
      <c r="CA6" s="391"/>
    </row>
    <row r="7" spans="1:79" s="15" customFormat="1" x14ac:dyDescent="0.25">
      <c r="A7" s="20" t="s">
        <v>8</v>
      </c>
      <c r="B7" s="51">
        <v>85</v>
      </c>
      <c r="C7" s="52">
        <v>82</v>
      </c>
      <c r="D7" s="52">
        <f t="shared" si="4"/>
        <v>-3</v>
      </c>
      <c r="E7" s="68"/>
      <c r="F7" s="47"/>
      <c r="G7" s="32"/>
      <c r="H7" s="118">
        <v>43468</v>
      </c>
      <c r="I7" s="123">
        <v>0.41666666666666669</v>
      </c>
      <c r="J7" s="124">
        <v>0.61458333333333337</v>
      </c>
      <c r="K7" s="124">
        <v>2.0833333333333332E-2</v>
      </c>
      <c r="L7" s="125">
        <f t="shared" si="5"/>
        <v>0.17708333333333334</v>
      </c>
      <c r="M7" s="126" t="s">
        <v>49</v>
      </c>
      <c r="N7" s="162">
        <v>43499</v>
      </c>
      <c r="O7" s="153"/>
      <c r="P7" s="154"/>
      <c r="Q7" s="154"/>
      <c r="R7" s="155"/>
      <c r="S7" s="156"/>
      <c r="T7" s="191">
        <v>44989</v>
      </c>
      <c r="U7" s="182"/>
      <c r="V7" s="183"/>
      <c r="W7" s="183"/>
      <c r="X7" s="184"/>
      <c r="Y7" s="185"/>
      <c r="Z7" s="202">
        <v>45020</v>
      </c>
      <c r="AA7" s="207">
        <v>0.40277777777777773</v>
      </c>
      <c r="AB7" s="208">
        <v>0.52430555555555558</v>
      </c>
      <c r="AC7" s="208">
        <v>1.0416666666666666E-2</v>
      </c>
      <c r="AD7" s="209">
        <f t="shared" ref="AD7:AD9" si="7">AB7-AA7-AC7</f>
        <v>0.11111111111111117</v>
      </c>
      <c r="AE7" s="210"/>
      <c r="AF7" s="229">
        <v>43588</v>
      </c>
      <c r="AG7" s="230">
        <v>0.40972222222222227</v>
      </c>
      <c r="AH7" s="231">
        <v>0.59722222222222221</v>
      </c>
      <c r="AI7" s="231">
        <v>1.0416666666666666E-2</v>
      </c>
      <c r="AJ7" s="232">
        <f t="shared" si="2"/>
        <v>0.17708333333333329</v>
      </c>
      <c r="AK7" s="238" t="s">
        <v>98</v>
      </c>
      <c r="AL7" s="254">
        <v>43619</v>
      </c>
      <c r="AM7" s="259"/>
      <c r="AN7" s="260"/>
      <c r="AO7" s="260"/>
      <c r="AP7" s="261"/>
      <c r="AQ7" s="262"/>
      <c r="AR7" s="278">
        <v>45111</v>
      </c>
      <c r="AS7" s="283">
        <v>0.41666666666666669</v>
      </c>
      <c r="AT7" s="284">
        <v>0.59027777777777779</v>
      </c>
      <c r="AU7" s="284">
        <v>1.0416666666666666E-2</v>
      </c>
      <c r="AV7" s="285">
        <f>AT7-AS7-AU7</f>
        <v>0.16319444444444445</v>
      </c>
      <c r="AW7" s="286"/>
      <c r="AX7" s="303">
        <v>45142</v>
      </c>
      <c r="AY7" s="304">
        <v>0.41666666666666669</v>
      </c>
      <c r="AZ7" s="305">
        <v>0.60416666666666663</v>
      </c>
      <c r="BA7" s="305">
        <v>1.0416666666666666E-2</v>
      </c>
      <c r="BB7" s="306">
        <v>0.17708333333333329</v>
      </c>
      <c r="BC7" s="308"/>
      <c r="BD7" s="303">
        <v>45173</v>
      </c>
      <c r="BE7" s="304">
        <v>0.41666666666666669</v>
      </c>
      <c r="BF7" s="305">
        <v>0.61458333333333337</v>
      </c>
      <c r="BG7" s="305">
        <v>1.0416666666666666E-2</v>
      </c>
      <c r="BH7" s="306">
        <f>BF7-BE7-BG7</f>
        <v>0.18750000000000003</v>
      </c>
      <c r="BI7" s="308"/>
      <c r="BJ7" s="329">
        <v>45203</v>
      </c>
      <c r="BK7" s="334">
        <v>0.4236111111111111</v>
      </c>
      <c r="BL7" s="335">
        <v>0.61111111111111105</v>
      </c>
      <c r="BM7" s="335">
        <v>1.0416666666666666E-2</v>
      </c>
      <c r="BN7" s="336">
        <f t="shared" si="6"/>
        <v>0.17708333333333329</v>
      </c>
      <c r="BO7" s="337"/>
      <c r="BP7" s="355">
        <v>45234</v>
      </c>
      <c r="BQ7" s="360"/>
      <c r="BR7" s="361"/>
      <c r="BS7" s="361"/>
      <c r="BT7" s="362"/>
      <c r="BU7" s="363"/>
      <c r="BV7" s="383">
        <v>45264</v>
      </c>
      <c r="BW7" s="384">
        <v>0.375</v>
      </c>
      <c r="BX7" s="385">
        <v>0.57291666666666663</v>
      </c>
      <c r="BY7" s="385">
        <v>2.0833333333333332E-2</v>
      </c>
      <c r="BZ7" s="386">
        <f t="shared" ref="BZ7:BZ11" si="8">BX7-BW7-BY7</f>
        <v>0.17708333333333329</v>
      </c>
      <c r="CA7" s="387"/>
    </row>
    <row r="8" spans="1:79" s="15" customFormat="1" x14ac:dyDescent="0.25">
      <c r="A8" s="20" t="s">
        <v>9</v>
      </c>
      <c r="B8" s="51">
        <v>97.75</v>
      </c>
      <c r="C8" s="52">
        <v>96.25</v>
      </c>
      <c r="D8" s="52">
        <f t="shared" si="4"/>
        <v>-1.5</v>
      </c>
      <c r="E8" s="165">
        <v>0.05</v>
      </c>
      <c r="F8" s="47"/>
      <c r="G8" s="32"/>
      <c r="H8" s="118">
        <v>43469</v>
      </c>
      <c r="I8" s="123">
        <v>0.41666666666666669</v>
      </c>
      <c r="J8" s="124">
        <v>0.61458333333333337</v>
      </c>
      <c r="K8" s="124">
        <v>2.0833333333333332E-2</v>
      </c>
      <c r="L8" s="125">
        <f t="shared" si="5"/>
        <v>0.17708333333333334</v>
      </c>
      <c r="M8" s="126" t="s">
        <v>49</v>
      </c>
      <c r="N8" s="162">
        <v>43500</v>
      </c>
      <c r="O8" s="153"/>
      <c r="P8" s="154"/>
      <c r="Q8" s="154"/>
      <c r="R8" s="155"/>
      <c r="S8" s="156"/>
      <c r="T8" s="191">
        <v>44990</v>
      </c>
      <c r="U8" s="182"/>
      <c r="V8" s="183"/>
      <c r="W8" s="183"/>
      <c r="X8" s="184"/>
      <c r="Y8" s="185"/>
      <c r="Z8" s="202">
        <v>45021</v>
      </c>
      <c r="AA8" s="207">
        <v>0.40277777777777773</v>
      </c>
      <c r="AB8" s="208">
        <v>0.59027777777777779</v>
      </c>
      <c r="AC8" s="208">
        <v>1.0416666666666666E-2</v>
      </c>
      <c r="AD8" s="209">
        <f t="shared" si="7"/>
        <v>0.1770833333333334</v>
      </c>
      <c r="AE8" s="210"/>
      <c r="AF8" s="229">
        <v>43589</v>
      </c>
      <c r="AG8" s="230">
        <v>0.41319444444444442</v>
      </c>
      <c r="AH8" s="231">
        <v>0.60069444444444442</v>
      </c>
      <c r="AI8" s="231">
        <v>1.0416666666666666E-2</v>
      </c>
      <c r="AJ8" s="232">
        <f t="shared" si="2"/>
        <v>0.17708333333333334</v>
      </c>
      <c r="AK8" s="233"/>
      <c r="AL8" s="254">
        <v>43620</v>
      </c>
      <c r="AM8" s="255">
        <v>0.40972222222222227</v>
      </c>
      <c r="AN8" s="256">
        <v>0.58680555555555558</v>
      </c>
      <c r="AO8" s="256">
        <v>1.0416666666666666E-2</v>
      </c>
      <c r="AP8" s="257">
        <f t="shared" ref="AP8:AP12" si="9">AN8-AM8-AO8</f>
        <v>0.16666666666666666</v>
      </c>
      <c r="AQ8" s="258"/>
      <c r="AR8" s="278">
        <v>45112</v>
      </c>
      <c r="AS8" s="283">
        <v>0.41666666666666669</v>
      </c>
      <c r="AT8" s="284">
        <v>0.60416666666666663</v>
      </c>
      <c r="AU8" s="284">
        <v>1.0416666666666666E-2</v>
      </c>
      <c r="AV8" s="285">
        <f>AT8-AS8-AU8</f>
        <v>0.17708333333333329</v>
      </c>
      <c r="AW8" s="286"/>
      <c r="AX8" s="303">
        <v>45143</v>
      </c>
      <c r="AY8" s="309"/>
      <c r="AZ8" s="310"/>
      <c r="BA8" s="310"/>
      <c r="BB8" s="311"/>
      <c r="BC8" s="312"/>
      <c r="BD8" s="303">
        <v>45174</v>
      </c>
      <c r="BE8" s="304">
        <v>0.41666666666666669</v>
      </c>
      <c r="BF8" s="305">
        <v>0.61458333333333337</v>
      </c>
      <c r="BG8" s="305">
        <v>1.0416666666666666E-2</v>
      </c>
      <c r="BH8" s="306">
        <f t="shared" ref="BH8:BH11" si="10">BF8-BE8-BG8</f>
        <v>0.18750000000000003</v>
      </c>
      <c r="BI8" s="308"/>
      <c r="BJ8" s="329">
        <v>45204</v>
      </c>
      <c r="BK8" s="334">
        <v>0.4236111111111111</v>
      </c>
      <c r="BL8" s="335">
        <v>0.61111111111111105</v>
      </c>
      <c r="BM8" s="335">
        <v>1.0416666666666666E-2</v>
      </c>
      <c r="BN8" s="336">
        <f t="shared" si="6"/>
        <v>0.17708333333333329</v>
      </c>
      <c r="BO8" s="337"/>
      <c r="BP8" s="355">
        <v>45235</v>
      </c>
      <c r="BQ8" s="360"/>
      <c r="BR8" s="361"/>
      <c r="BS8" s="361"/>
      <c r="BT8" s="362"/>
      <c r="BU8" s="363"/>
      <c r="BV8" s="383">
        <v>45265</v>
      </c>
      <c r="BW8" s="384">
        <v>0.375</v>
      </c>
      <c r="BX8" s="385">
        <v>0.57291666666666663</v>
      </c>
      <c r="BY8" s="385">
        <v>2.0833333333333332E-2</v>
      </c>
      <c r="BZ8" s="386">
        <f t="shared" si="8"/>
        <v>0.17708333333333329</v>
      </c>
      <c r="CA8" s="387"/>
    </row>
    <row r="9" spans="1:79" s="15" customFormat="1" x14ac:dyDescent="0.25">
      <c r="A9" s="20" t="s">
        <v>1</v>
      </c>
      <c r="B9" s="51">
        <v>76.5</v>
      </c>
      <c r="C9" s="52">
        <v>71.25</v>
      </c>
      <c r="D9" s="52">
        <f t="shared" ref="D9:D17" si="11">C9-B9</f>
        <v>-5.25</v>
      </c>
      <c r="E9" s="68"/>
      <c r="F9" s="47"/>
      <c r="G9" s="34"/>
      <c r="H9" s="118">
        <v>43470</v>
      </c>
      <c r="I9" s="123">
        <v>0.41666666666666669</v>
      </c>
      <c r="J9" s="124">
        <v>0.61458333333333337</v>
      </c>
      <c r="K9" s="124">
        <v>2.0833333333333332E-2</v>
      </c>
      <c r="L9" s="125">
        <f t="shared" si="5"/>
        <v>0.17708333333333334</v>
      </c>
      <c r="M9" s="126" t="s">
        <v>49</v>
      </c>
      <c r="N9" s="148">
        <v>43501</v>
      </c>
      <c r="O9" s="149">
        <v>0.40277777777777773</v>
      </c>
      <c r="P9" s="150">
        <v>0.59375</v>
      </c>
      <c r="Q9" s="150">
        <v>1.0416666666666666E-2</v>
      </c>
      <c r="R9" s="151">
        <v>0.18055555555555561</v>
      </c>
      <c r="S9" s="152"/>
      <c r="T9" s="177">
        <v>44991</v>
      </c>
      <c r="U9" s="178">
        <v>0.40277777777777773</v>
      </c>
      <c r="V9" s="179">
        <v>0.59027777777777779</v>
      </c>
      <c r="W9" s="179">
        <v>1.0416666666666666E-2</v>
      </c>
      <c r="X9" s="180">
        <f t="shared" ref="X9:X13" si="12">V9-U9-W9</f>
        <v>0.1770833333333334</v>
      </c>
      <c r="Y9" s="181"/>
      <c r="Z9" s="202">
        <v>45022</v>
      </c>
      <c r="AA9" s="207">
        <v>0.40277777777777773</v>
      </c>
      <c r="AB9" s="208">
        <v>0.59027777777777779</v>
      </c>
      <c r="AC9" s="208">
        <v>1.0416666666666666E-2</v>
      </c>
      <c r="AD9" s="209">
        <f t="shared" si="7"/>
        <v>0.1770833333333334</v>
      </c>
      <c r="AE9" s="210"/>
      <c r="AF9" s="229">
        <v>43590</v>
      </c>
      <c r="AG9" s="234"/>
      <c r="AH9" s="235"/>
      <c r="AI9" s="235"/>
      <c r="AJ9" s="236"/>
      <c r="AK9" s="237"/>
      <c r="AL9" s="254">
        <v>43621</v>
      </c>
      <c r="AM9" s="255">
        <v>0.41666666666666669</v>
      </c>
      <c r="AN9" s="256">
        <v>0.60416666666666663</v>
      </c>
      <c r="AO9" s="256">
        <v>1.0416666666666666E-2</v>
      </c>
      <c r="AP9" s="257">
        <f t="shared" si="9"/>
        <v>0.17708333333333329</v>
      </c>
      <c r="AQ9" s="258"/>
      <c r="AR9" s="278">
        <v>45113</v>
      </c>
      <c r="AS9" s="283">
        <v>0.41666666666666669</v>
      </c>
      <c r="AT9" s="284">
        <v>0.61458333333333337</v>
      </c>
      <c r="AU9" s="284">
        <v>1.0416666666666666E-2</v>
      </c>
      <c r="AV9" s="285">
        <f>AT9-AS9-AU9</f>
        <v>0.18750000000000003</v>
      </c>
      <c r="AW9" s="286"/>
      <c r="AX9" s="303">
        <v>45144</v>
      </c>
      <c r="AY9" s="309"/>
      <c r="AZ9" s="310"/>
      <c r="BA9" s="310"/>
      <c r="BB9" s="311"/>
      <c r="BC9" s="312"/>
      <c r="BD9" s="303">
        <v>45175</v>
      </c>
      <c r="BE9" s="304">
        <v>0.41666666666666669</v>
      </c>
      <c r="BF9" s="305">
        <v>0.61458333333333337</v>
      </c>
      <c r="BG9" s="305">
        <v>1.0416666666666666E-2</v>
      </c>
      <c r="BH9" s="306">
        <f t="shared" si="10"/>
        <v>0.18750000000000003</v>
      </c>
      <c r="BI9" s="308"/>
      <c r="BJ9" s="329">
        <v>45205</v>
      </c>
      <c r="BK9" s="334">
        <v>0.4236111111111111</v>
      </c>
      <c r="BL9" s="335">
        <v>0.61111111111111105</v>
      </c>
      <c r="BM9" s="335">
        <v>1.0416666666666666E-2</v>
      </c>
      <c r="BN9" s="336">
        <f t="shared" si="6"/>
        <v>0.17708333333333329</v>
      </c>
      <c r="BO9" s="337"/>
      <c r="BP9" s="355">
        <v>45236</v>
      </c>
      <c r="BQ9" s="356">
        <v>0.38541666666666669</v>
      </c>
      <c r="BR9" s="357">
        <v>0.57291666666666663</v>
      </c>
      <c r="BS9" s="357">
        <v>1.0416666666666666E-2</v>
      </c>
      <c r="BT9" s="358">
        <f t="shared" ref="BT9:BT13" si="13">BR9-BQ9-BS9</f>
        <v>0.17708333333333329</v>
      </c>
      <c r="BU9" s="359"/>
      <c r="BV9" s="383">
        <v>45266</v>
      </c>
      <c r="BW9" s="384">
        <v>0.38541666666666669</v>
      </c>
      <c r="BX9" s="385">
        <v>0.57291666666666663</v>
      </c>
      <c r="BY9" s="385">
        <v>1.0416666666666666E-2</v>
      </c>
      <c r="BZ9" s="386">
        <f t="shared" si="8"/>
        <v>0.17708333333333329</v>
      </c>
      <c r="CA9" s="387"/>
    </row>
    <row r="10" spans="1:79" s="15" customFormat="1" x14ac:dyDescent="0.25">
      <c r="A10" s="20" t="s">
        <v>2</v>
      </c>
      <c r="B10" s="51">
        <v>89.25</v>
      </c>
      <c r="C10" s="52">
        <v>86</v>
      </c>
      <c r="D10" s="52">
        <f t="shared" si="11"/>
        <v>-3.25</v>
      </c>
      <c r="E10" s="68"/>
      <c r="F10" s="47"/>
      <c r="G10" s="34"/>
      <c r="H10" s="134">
        <v>43471</v>
      </c>
      <c r="I10" s="119"/>
      <c r="J10" s="120"/>
      <c r="K10" s="120"/>
      <c r="L10" s="121"/>
      <c r="M10" s="122"/>
      <c r="N10" s="148">
        <v>43502</v>
      </c>
      <c r="O10" s="149">
        <v>0.38194444444444442</v>
      </c>
      <c r="P10" s="150">
        <v>0.64583333333333337</v>
      </c>
      <c r="Q10" s="150">
        <v>8.3333333333333329E-2</v>
      </c>
      <c r="R10" s="151">
        <v>0.18055555555555564</v>
      </c>
      <c r="S10" s="152"/>
      <c r="T10" s="177">
        <v>44992</v>
      </c>
      <c r="U10" s="178">
        <v>0.40277777777777773</v>
      </c>
      <c r="V10" s="179">
        <v>0.58680555555555558</v>
      </c>
      <c r="W10" s="179">
        <v>1.0416666666666666E-2</v>
      </c>
      <c r="X10" s="180">
        <f t="shared" si="12"/>
        <v>0.17361111111111119</v>
      </c>
      <c r="Y10" s="181"/>
      <c r="Z10" s="202">
        <v>45023</v>
      </c>
      <c r="AA10" s="207"/>
      <c r="AB10" s="208"/>
      <c r="AC10" s="208"/>
      <c r="AD10" s="209"/>
      <c r="AE10" s="211" t="s">
        <v>54</v>
      </c>
      <c r="AF10" s="229">
        <v>43591</v>
      </c>
      <c r="AG10" s="234"/>
      <c r="AH10" s="235"/>
      <c r="AI10" s="235"/>
      <c r="AJ10" s="236"/>
      <c r="AK10" s="237"/>
      <c r="AL10" s="254">
        <v>43622</v>
      </c>
      <c r="AM10" s="255">
        <v>0.41666666666666669</v>
      </c>
      <c r="AN10" s="256">
        <v>0.60416666666666663</v>
      </c>
      <c r="AO10" s="256">
        <v>1.0416666666666666E-2</v>
      </c>
      <c r="AP10" s="257">
        <f t="shared" si="9"/>
        <v>0.17708333333333329</v>
      </c>
      <c r="AQ10" s="258"/>
      <c r="AR10" s="278">
        <v>45114</v>
      </c>
      <c r="AS10" s="283">
        <v>0.41666666666666669</v>
      </c>
      <c r="AT10" s="284">
        <v>0.59375</v>
      </c>
      <c r="AU10" s="284">
        <v>1.0416666666666666E-2</v>
      </c>
      <c r="AV10" s="285">
        <f>AT10-AS10-AU10</f>
        <v>0.16666666666666666</v>
      </c>
      <c r="AW10" s="286"/>
      <c r="AX10" s="303">
        <v>45145</v>
      </c>
      <c r="AY10" s="304">
        <v>0.41666666666666669</v>
      </c>
      <c r="AZ10" s="305">
        <v>0.60416666666666663</v>
      </c>
      <c r="BA10" s="305">
        <v>1.0416666666666666E-2</v>
      </c>
      <c r="BB10" s="306">
        <v>0.17708333333333329</v>
      </c>
      <c r="BC10" s="308"/>
      <c r="BD10" s="303">
        <v>45176</v>
      </c>
      <c r="BE10" s="304">
        <v>0.41666666666666669</v>
      </c>
      <c r="BF10" s="305">
        <v>0.61458333333333337</v>
      </c>
      <c r="BG10" s="305">
        <v>1.0416666666666666E-2</v>
      </c>
      <c r="BH10" s="306">
        <f t="shared" si="10"/>
        <v>0.18750000000000003</v>
      </c>
      <c r="BI10" s="307" t="s">
        <v>126</v>
      </c>
      <c r="BJ10" s="329">
        <v>45206</v>
      </c>
      <c r="BK10" s="330"/>
      <c r="BL10" s="331"/>
      <c r="BM10" s="331"/>
      <c r="BN10" s="332"/>
      <c r="BO10" s="333"/>
      <c r="BP10" s="355">
        <v>45237</v>
      </c>
      <c r="BQ10" s="356">
        <v>0.38541666666666669</v>
      </c>
      <c r="BR10" s="357">
        <v>0.57291666666666663</v>
      </c>
      <c r="BS10" s="357">
        <v>1.0416666666666666E-2</v>
      </c>
      <c r="BT10" s="358">
        <f t="shared" si="13"/>
        <v>0.17708333333333329</v>
      </c>
      <c r="BU10" s="307" t="s">
        <v>49</v>
      </c>
      <c r="BV10" s="383">
        <v>45267</v>
      </c>
      <c r="BW10" s="384">
        <v>0.38541666666666669</v>
      </c>
      <c r="BX10" s="385">
        <v>0.57291666666666663</v>
      </c>
      <c r="BY10" s="385">
        <v>1.0416666666666666E-2</v>
      </c>
      <c r="BZ10" s="386">
        <f t="shared" si="8"/>
        <v>0.17708333333333329</v>
      </c>
      <c r="CA10" s="392" t="s">
        <v>49</v>
      </c>
    </row>
    <row r="11" spans="1:79" s="15" customFormat="1" x14ac:dyDescent="0.25">
      <c r="A11" s="20" t="s">
        <v>10</v>
      </c>
      <c r="B11" s="51">
        <v>93.5</v>
      </c>
      <c r="C11" s="52">
        <v>93.25</v>
      </c>
      <c r="D11" s="52">
        <f t="shared" si="11"/>
        <v>-0.25</v>
      </c>
      <c r="E11" s="68"/>
      <c r="F11" s="47"/>
      <c r="G11" s="31"/>
      <c r="H11" s="134">
        <v>43472</v>
      </c>
      <c r="I11" s="119"/>
      <c r="J11" s="120"/>
      <c r="K11" s="120"/>
      <c r="L11" s="121"/>
      <c r="M11" s="122"/>
      <c r="N11" s="148">
        <v>43503</v>
      </c>
      <c r="O11" s="149">
        <v>0.40277777777777773</v>
      </c>
      <c r="P11" s="150">
        <v>0.59375</v>
      </c>
      <c r="Q11" s="150">
        <v>1.0416666666666666E-2</v>
      </c>
      <c r="R11" s="151">
        <v>0.18055555555555561</v>
      </c>
      <c r="S11" s="152"/>
      <c r="T11" s="177">
        <v>44993</v>
      </c>
      <c r="U11" s="178">
        <v>0.40625</v>
      </c>
      <c r="V11" s="179">
        <v>0.59027777777777779</v>
      </c>
      <c r="W11" s="179">
        <v>1.0416666666666666E-2</v>
      </c>
      <c r="X11" s="180">
        <f t="shared" si="12"/>
        <v>0.17361111111111113</v>
      </c>
      <c r="Y11" s="181"/>
      <c r="Z11" s="202">
        <v>45024</v>
      </c>
      <c r="AA11" s="203"/>
      <c r="AB11" s="204"/>
      <c r="AC11" s="204"/>
      <c r="AD11" s="205"/>
      <c r="AE11" s="206"/>
      <c r="AF11" s="229">
        <v>43592</v>
      </c>
      <c r="AG11" s="230">
        <v>0.41666666666666669</v>
      </c>
      <c r="AH11" s="231">
        <v>0.60416666666666663</v>
      </c>
      <c r="AI11" s="231">
        <v>1.0416666666666666E-2</v>
      </c>
      <c r="AJ11" s="232">
        <f t="shared" ref="AJ11:AJ15" si="14">AH11-AG11-AI11</f>
        <v>0.17708333333333329</v>
      </c>
      <c r="AK11" s="233"/>
      <c r="AL11" s="254">
        <v>43623</v>
      </c>
      <c r="AM11" s="255">
        <v>0.41666666666666669</v>
      </c>
      <c r="AN11" s="256">
        <v>0.60416666666666663</v>
      </c>
      <c r="AO11" s="256">
        <v>1.0416666666666666E-2</v>
      </c>
      <c r="AP11" s="257">
        <f t="shared" si="9"/>
        <v>0.17708333333333329</v>
      </c>
      <c r="AQ11" s="258"/>
      <c r="AR11" s="278">
        <v>45115</v>
      </c>
      <c r="AS11" s="279"/>
      <c r="AT11" s="280"/>
      <c r="AU11" s="280"/>
      <c r="AV11" s="281"/>
      <c r="AW11" s="282"/>
      <c r="AX11" s="303">
        <v>45146</v>
      </c>
      <c r="AY11" s="304">
        <v>0.41666666666666669</v>
      </c>
      <c r="AZ11" s="305">
        <v>0.60416666666666663</v>
      </c>
      <c r="BA11" s="305">
        <v>1.0416666666666666E-2</v>
      </c>
      <c r="BB11" s="306">
        <v>0.17708333333333329</v>
      </c>
      <c r="BC11" s="308"/>
      <c r="BD11" s="303">
        <v>45177</v>
      </c>
      <c r="BE11" s="304">
        <v>0.41666666666666669</v>
      </c>
      <c r="BF11" s="305">
        <v>0.61458333333333337</v>
      </c>
      <c r="BG11" s="305">
        <v>1.0416666666666666E-2</v>
      </c>
      <c r="BH11" s="306">
        <f t="shared" si="10"/>
        <v>0.18750000000000003</v>
      </c>
      <c r="BI11" s="308"/>
      <c r="BJ11" s="329">
        <v>45207</v>
      </c>
      <c r="BK11" s="330"/>
      <c r="BL11" s="331"/>
      <c r="BM11" s="331"/>
      <c r="BN11" s="332"/>
      <c r="BO11" s="333"/>
      <c r="BP11" s="355">
        <v>45238</v>
      </c>
      <c r="BQ11" s="356">
        <v>0.38541666666666669</v>
      </c>
      <c r="BR11" s="357">
        <v>0.57291666666666663</v>
      </c>
      <c r="BS11" s="357">
        <v>1.0416666666666666E-2</v>
      </c>
      <c r="BT11" s="358">
        <f t="shared" si="13"/>
        <v>0.17708333333333329</v>
      </c>
      <c r="BU11" s="307" t="s">
        <v>49</v>
      </c>
      <c r="BV11" s="383">
        <v>45268</v>
      </c>
      <c r="BW11" s="384">
        <v>0.38541666666666669</v>
      </c>
      <c r="BX11" s="385">
        <v>0.57291666666666663</v>
      </c>
      <c r="BY11" s="385">
        <v>1.0416666666666666E-2</v>
      </c>
      <c r="BZ11" s="386">
        <f t="shared" si="8"/>
        <v>0.17708333333333329</v>
      </c>
      <c r="CA11" s="387"/>
    </row>
    <row r="12" spans="1:79" s="15" customFormat="1" x14ac:dyDescent="0.25">
      <c r="A12" s="20" t="s">
        <v>3</v>
      </c>
      <c r="B12" s="51">
        <v>89.25</v>
      </c>
      <c r="C12" s="52">
        <v>89.25</v>
      </c>
      <c r="D12" s="52">
        <f t="shared" si="11"/>
        <v>0</v>
      </c>
      <c r="E12" s="165">
        <v>-0.1</v>
      </c>
      <c r="F12" s="47"/>
      <c r="G12" s="31"/>
      <c r="H12" s="118">
        <v>43473</v>
      </c>
      <c r="I12" s="123">
        <v>0.40277777777777773</v>
      </c>
      <c r="J12" s="124">
        <v>0.59375</v>
      </c>
      <c r="K12" s="124">
        <v>1.0416666666666666E-2</v>
      </c>
      <c r="L12" s="125">
        <f t="shared" ref="L12:L16" si="15">J12-I12-K12</f>
        <v>0.18055555555555561</v>
      </c>
      <c r="M12" s="127"/>
      <c r="N12" s="148">
        <v>43504</v>
      </c>
      <c r="O12" s="149">
        <v>0.40277777777777773</v>
      </c>
      <c r="P12" s="150">
        <v>0.59027777777777779</v>
      </c>
      <c r="Q12" s="150">
        <v>1.0416666666666666E-2</v>
      </c>
      <c r="R12" s="151">
        <v>0.1770833333333334</v>
      </c>
      <c r="S12" s="152"/>
      <c r="T12" s="177">
        <v>44994</v>
      </c>
      <c r="U12" s="178">
        <v>0.40277777777777773</v>
      </c>
      <c r="V12" s="179">
        <v>0.59027777777777779</v>
      </c>
      <c r="W12" s="179">
        <v>1.0416666666666666E-2</v>
      </c>
      <c r="X12" s="180">
        <f t="shared" si="12"/>
        <v>0.1770833333333334</v>
      </c>
      <c r="Y12" s="181"/>
      <c r="Z12" s="202">
        <v>45025</v>
      </c>
      <c r="AA12" s="203"/>
      <c r="AB12" s="204"/>
      <c r="AC12" s="204"/>
      <c r="AD12" s="205"/>
      <c r="AE12" s="206"/>
      <c r="AF12" s="229">
        <v>43593</v>
      </c>
      <c r="AG12" s="230">
        <v>0.40277777777777773</v>
      </c>
      <c r="AH12" s="231">
        <v>0.59027777777777779</v>
      </c>
      <c r="AI12" s="231">
        <v>1.0416666666666666E-2</v>
      </c>
      <c r="AJ12" s="232">
        <f t="shared" si="14"/>
        <v>0.1770833333333334</v>
      </c>
      <c r="AK12" s="233"/>
      <c r="AL12" s="254">
        <v>43624</v>
      </c>
      <c r="AM12" s="255">
        <v>0.40972222222222227</v>
      </c>
      <c r="AN12" s="256">
        <v>0.59722222222222221</v>
      </c>
      <c r="AO12" s="256">
        <v>1.0416666666666666E-2</v>
      </c>
      <c r="AP12" s="257">
        <f t="shared" si="9"/>
        <v>0.17708333333333329</v>
      </c>
      <c r="AQ12" s="258"/>
      <c r="AR12" s="278">
        <v>45116</v>
      </c>
      <c r="AS12" s="279"/>
      <c r="AT12" s="280"/>
      <c r="AU12" s="280"/>
      <c r="AV12" s="281"/>
      <c r="AW12" s="282"/>
      <c r="AX12" s="303">
        <v>45147</v>
      </c>
      <c r="AY12" s="304">
        <v>0.41666666666666669</v>
      </c>
      <c r="AZ12" s="305">
        <v>0.60416666666666663</v>
      </c>
      <c r="BA12" s="305">
        <v>1.0416666666666666E-2</v>
      </c>
      <c r="BB12" s="306">
        <v>0.17708333333333329</v>
      </c>
      <c r="BC12" s="307" t="s">
        <v>97</v>
      </c>
      <c r="BD12" s="303">
        <v>45178</v>
      </c>
      <c r="BE12" s="309"/>
      <c r="BF12" s="310"/>
      <c r="BG12" s="310"/>
      <c r="BH12" s="311"/>
      <c r="BI12" s="312"/>
      <c r="BJ12" s="329">
        <v>45208</v>
      </c>
      <c r="BK12" s="334">
        <v>0.4236111111111111</v>
      </c>
      <c r="BL12" s="335">
        <v>0.61111111111111105</v>
      </c>
      <c r="BM12" s="335">
        <v>1.0416666666666666E-2</v>
      </c>
      <c r="BN12" s="336">
        <f t="shared" ref="BN12:BN16" si="16">BL12-BK12-BM12</f>
        <v>0.17708333333333329</v>
      </c>
      <c r="BO12" s="337"/>
      <c r="BP12" s="355">
        <v>45239</v>
      </c>
      <c r="BQ12" s="356">
        <v>0.38541666666666669</v>
      </c>
      <c r="BR12" s="357">
        <v>0.57291666666666663</v>
      </c>
      <c r="BS12" s="357">
        <v>1.0416666666666666E-2</v>
      </c>
      <c r="BT12" s="358">
        <f t="shared" si="13"/>
        <v>0.17708333333333329</v>
      </c>
      <c r="BU12" s="307" t="s">
        <v>49</v>
      </c>
      <c r="BV12" s="383">
        <v>45269</v>
      </c>
      <c r="BW12" s="388"/>
      <c r="BX12" s="389"/>
      <c r="BY12" s="389"/>
      <c r="BZ12" s="390"/>
      <c r="CA12" s="391"/>
    </row>
    <row r="13" spans="1:79" s="15" customFormat="1" x14ac:dyDescent="0.25">
      <c r="A13" s="20" t="s">
        <v>11</v>
      </c>
      <c r="B13" s="51">
        <v>93.5</v>
      </c>
      <c r="C13" s="51">
        <v>93.5</v>
      </c>
      <c r="D13" s="52">
        <f t="shared" si="11"/>
        <v>0</v>
      </c>
      <c r="E13" s="68"/>
      <c r="F13" s="47"/>
      <c r="G13" s="31"/>
      <c r="H13" s="118">
        <v>43474</v>
      </c>
      <c r="I13" s="123">
        <v>0.39930555555555558</v>
      </c>
      <c r="J13" s="124">
        <v>0.59027777777777779</v>
      </c>
      <c r="K13" s="124">
        <v>1.0416666666666666E-2</v>
      </c>
      <c r="L13" s="125">
        <f t="shared" si="15"/>
        <v>0.18055555555555555</v>
      </c>
      <c r="M13" s="127"/>
      <c r="N13" s="148">
        <v>43505</v>
      </c>
      <c r="O13" s="149">
        <v>0.45833333333333331</v>
      </c>
      <c r="P13" s="150">
        <v>0.64583333333333337</v>
      </c>
      <c r="Q13" s="150">
        <v>1.0416666666666666E-2</v>
      </c>
      <c r="R13" s="151">
        <v>0.1770833333333334</v>
      </c>
      <c r="S13" s="152"/>
      <c r="T13" s="177">
        <v>44995</v>
      </c>
      <c r="U13" s="178">
        <v>0.40625</v>
      </c>
      <c r="V13" s="179">
        <v>0.64236111111111105</v>
      </c>
      <c r="W13" s="179">
        <v>1.0416666666666666E-2</v>
      </c>
      <c r="X13" s="180">
        <f t="shared" si="12"/>
        <v>0.22569444444444439</v>
      </c>
      <c r="Y13" s="181"/>
      <c r="Z13" s="202">
        <v>45026</v>
      </c>
      <c r="AA13" s="207"/>
      <c r="AB13" s="208"/>
      <c r="AC13" s="208"/>
      <c r="AD13" s="209"/>
      <c r="AE13" s="211" t="s">
        <v>54</v>
      </c>
      <c r="AF13" s="229">
        <v>43594</v>
      </c>
      <c r="AG13" s="230">
        <v>0.40277777777777773</v>
      </c>
      <c r="AH13" s="231">
        <v>0.59027777777777779</v>
      </c>
      <c r="AI13" s="231">
        <v>1.0416666666666666E-2</v>
      </c>
      <c r="AJ13" s="232">
        <f t="shared" si="14"/>
        <v>0.1770833333333334</v>
      </c>
      <c r="AK13" s="233"/>
      <c r="AL13" s="254">
        <v>43625</v>
      </c>
      <c r="AM13" s="259"/>
      <c r="AN13" s="260"/>
      <c r="AO13" s="260"/>
      <c r="AP13" s="261"/>
      <c r="AQ13" s="262"/>
      <c r="AR13" s="278">
        <v>45117</v>
      </c>
      <c r="AS13" s="283">
        <v>0.41666666666666669</v>
      </c>
      <c r="AT13" s="284">
        <v>0.61458333333333337</v>
      </c>
      <c r="AU13" s="284">
        <v>2.0833333333333332E-2</v>
      </c>
      <c r="AV13" s="285">
        <f>AT13-AS13-AU13</f>
        <v>0.17708333333333334</v>
      </c>
      <c r="AW13" s="286"/>
      <c r="AX13" s="303">
        <v>45148</v>
      </c>
      <c r="AY13" s="304">
        <v>0.41666666666666669</v>
      </c>
      <c r="AZ13" s="305">
        <v>0.60416666666666663</v>
      </c>
      <c r="BA13" s="305">
        <v>1.0416666666666666E-2</v>
      </c>
      <c r="BB13" s="306">
        <v>0.17708333333333329</v>
      </c>
      <c r="BC13" s="308"/>
      <c r="BD13" s="303">
        <v>45179</v>
      </c>
      <c r="BE13" s="309"/>
      <c r="BF13" s="310"/>
      <c r="BG13" s="310"/>
      <c r="BH13" s="311"/>
      <c r="BI13" s="312"/>
      <c r="BJ13" s="329">
        <v>45209</v>
      </c>
      <c r="BK13" s="334">
        <v>0.4236111111111111</v>
      </c>
      <c r="BL13" s="335">
        <v>0.61111111111111105</v>
      </c>
      <c r="BM13" s="335">
        <v>1.0416666666666666E-2</v>
      </c>
      <c r="BN13" s="336">
        <f t="shared" si="16"/>
        <v>0.17708333333333329</v>
      </c>
      <c r="BO13" s="337"/>
      <c r="BP13" s="355">
        <v>45240</v>
      </c>
      <c r="BQ13" s="356">
        <v>0.38541666666666669</v>
      </c>
      <c r="BR13" s="357">
        <v>0.57291666666666663</v>
      </c>
      <c r="BS13" s="357">
        <v>1.0416666666666666E-2</v>
      </c>
      <c r="BT13" s="358">
        <f t="shared" si="13"/>
        <v>0.17708333333333329</v>
      </c>
      <c r="BU13" s="307" t="s">
        <v>49</v>
      </c>
      <c r="BV13" s="383">
        <v>45270</v>
      </c>
      <c r="BW13" s="388"/>
      <c r="BX13" s="389"/>
      <c r="BY13" s="389"/>
      <c r="BZ13" s="390"/>
      <c r="CA13" s="391"/>
    </row>
    <row r="14" spans="1:79" s="15" customFormat="1" x14ac:dyDescent="0.25">
      <c r="A14" s="20" t="s">
        <v>12</v>
      </c>
      <c r="B14" s="51">
        <v>85</v>
      </c>
      <c r="C14" s="52">
        <v>87.5</v>
      </c>
      <c r="D14" s="52">
        <f t="shared" si="11"/>
        <v>2.5</v>
      </c>
      <c r="E14" s="68"/>
      <c r="F14" s="47"/>
      <c r="G14" s="31"/>
      <c r="H14" s="118">
        <v>43475</v>
      </c>
      <c r="I14" s="123">
        <v>0.39930555555555558</v>
      </c>
      <c r="J14" s="124">
        <v>0.58680555555555558</v>
      </c>
      <c r="K14" s="124">
        <v>1.0416666666666666E-2</v>
      </c>
      <c r="L14" s="125">
        <f t="shared" si="15"/>
        <v>0.17708333333333334</v>
      </c>
      <c r="M14" s="127"/>
      <c r="N14" s="162">
        <v>43506</v>
      </c>
      <c r="O14" s="153"/>
      <c r="P14" s="154"/>
      <c r="Q14" s="154"/>
      <c r="R14" s="155"/>
      <c r="S14" s="156"/>
      <c r="T14" s="191">
        <v>44996</v>
      </c>
      <c r="U14" s="182"/>
      <c r="V14" s="183"/>
      <c r="W14" s="183"/>
      <c r="X14" s="184"/>
      <c r="Y14" s="185"/>
      <c r="Z14" s="202">
        <v>45027</v>
      </c>
      <c r="AA14" s="207">
        <v>0.40277777777777773</v>
      </c>
      <c r="AB14" s="208">
        <v>0.59027777777777779</v>
      </c>
      <c r="AC14" s="208">
        <v>1.0416666666666666E-2</v>
      </c>
      <c r="AD14" s="209">
        <f>AB14-AA14-AC14</f>
        <v>0.1770833333333334</v>
      </c>
      <c r="AE14" s="210"/>
      <c r="AF14" s="229">
        <v>43595</v>
      </c>
      <c r="AG14" s="230">
        <v>0.40277777777777773</v>
      </c>
      <c r="AH14" s="231">
        <v>0.59027777777777779</v>
      </c>
      <c r="AI14" s="231">
        <v>1.0416666666666666E-2</v>
      </c>
      <c r="AJ14" s="232">
        <f t="shared" si="14"/>
        <v>0.1770833333333334</v>
      </c>
      <c r="AK14" s="233"/>
      <c r="AL14" s="254">
        <v>43626</v>
      </c>
      <c r="AM14" s="259"/>
      <c r="AN14" s="260"/>
      <c r="AO14" s="260"/>
      <c r="AP14" s="261"/>
      <c r="AQ14" s="262"/>
      <c r="AR14" s="278">
        <v>45118</v>
      </c>
      <c r="AS14" s="283">
        <v>0.41666666666666669</v>
      </c>
      <c r="AT14" s="284">
        <v>0.61458333333333337</v>
      </c>
      <c r="AU14" s="284">
        <v>2.0833333333333332E-2</v>
      </c>
      <c r="AV14" s="285">
        <f>AT14-AS14-AU14</f>
        <v>0.17708333333333334</v>
      </c>
      <c r="AW14" s="286"/>
      <c r="AX14" s="303">
        <v>45149</v>
      </c>
      <c r="AY14" s="304">
        <v>0.41666666666666669</v>
      </c>
      <c r="AZ14" s="305">
        <v>0.60416666666666663</v>
      </c>
      <c r="BA14" s="305">
        <v>1.0416666666666666E-2</v>
      </c>
      <c r="BB14" s="306">
        <v>0.17708333333333329</v>
      </c>
      <c r="BC14" s="308"/>
      <c r="BD14" s="303">
        <v>45180</v>
      </c>
      <c r="BE14" s="304">
        <v>0.41666666666666669</v>
      </c>
      <c r="BF14" s="305">
        <v>0.61458333333333337</v>
      </c>
      <c r="BG14" s="305">
        <v>1.0416666666666666E-2</v>
      </c>
      <c r="BH14" s="306">
        <f t="shared" ref="BH14:BH18" si="17">BF14-BE14-BG14</f>
        <v>0.18750000000000003</v>
      </c>
      <c r="BI14" s="307" t="s">
        <v>97</v>
      </c>
      <c r="BJ14" s="329">
        <v>45210</v>
      </c>
      <c r="BK14" s="334">
        <v>0.4236111111111111</v>
      </c>
      <c r="BL14" s="335">
        <v>0.61111111111111105</v>
      </c>
      <c r="BM14" s="335">
        <v>1.0416666666666666E-2</v>
      </c>
      <c r="BN14" s="336">
        <f t="shared" si="16"/>
        <v>0.17708333333333329</v>
      </c>
      <c r="BO14" s="337"/>
      <c r="BP14" s="355">
        <v>45241</v>
      </c>
      <c r="BQ14" s="360"/>
      <c r="BR14" s="361"/>
      <c r="BS14" s="361"/>
      <c r="BT14" s="362"/>
      <c r="BU14" s="363"/>
      <c r="BV14" s="383">
        <v>45271</v>
      </c>
      <c r="BW14" s="384">
        <v>0.375</v>
      </c>
      <c r="BX14" s="385">
        <v>0.57291666666666663</v>
      </c>
      <c r="BY14" s="385">
        <v>2.0833333333333332E-2</v>
      </c>
      <c r="BZ14" s="386">
        <f t="shared" ref="BZ14:BZ18" si="18">BX14-BW14-BY14</f>
        <v>0.17708333333333329</v>
      </c>
      <c r="CA14" s="392" t="s">
        <v>49</v>
      </c>
    </row>
    <row r="15" spans="1:79" s="15" customFormat="1" x14ac:dyDescent="0.25">
      <c r="A15" s="20" t="s">
        <v>13</v>
      </c>
      <c r="B15" s="51">
        <v>93.5</v>
      </c>
      <c r="C15" s="52">
        <v>93.5</v>
      </c>
      <c r="D15" s="52">
        <f t="shared" si="11"/>
        <v>0</v>
      </c>
      <c r="E15" s="68"/>
      <c r="F15" s="47"/>
      <c r="G15" s="31"/>
      <c r="H15" s="118">
        <v>43476</v>
      </c>
      <c r="I15" s="123">
        <v>0.39930555555555558</v>
      </c>
      <c r="J15" s="124">
        <v>0.58680555555555558</v>
      </c>
      <c r="K15" s="124">
        <v>1.0416666666666666E-2</v>
      </c>
      <c r="L15" s="125">
        <f t="shared" si="15"/>
        <v>0.17708333333333334</v>
      </c>
      <c r="M15" s="127"/>
      <c r="N15" s="162">
        <v>43507</v>
      </c>
      <c r="O15" s="153"/>
      <c r="P15" s="154"/>
      <c r="Q15" s="154"/>
      <c r="R15" s="155"/>
      <c r="S15" s="156"/>
      <c r="T15" s="191">
        <v>44997</v>
      </c>
      <c r="U15" s="182"/>
      <c r="V15" s="183"/>
      <c r="W15" s="183"/>
      <c r="X15" s="184"/>
      <c r="Y15" s="185"/>
      <c r="Z15" s="202">
        <v>45028</v>
      </c>
      <c r="AA15" s="207">
        <v>0.40277777777777773</v>
      </c>
      <c r="AB15" s="208">
        <v>0.52430555555555558</v>
      </c>
      <c r="AC15" s="208">
        <v>2.0833333333333332E-2</v>
      </c>
      <c r="AD15" s="209">
        <f t="shared" ref="AD15:AD17" si="19">AB15-AA15-AC15</f>
        <v>0.10069444444444452</v>
      </c>
      <c r="AE15" s="210"/>
      <c r="AF15" s="229">
        <v>43596</v>
      </c>
      <c r="AG15" s="230">
        <v>0.39930555555555558</v>
      </c>
      <c r="AH15" s="231">
        <v>0.51041666666666663</v>
      </c>
      <c r="AI15" s="231">
        <v>0</v>
      </c>
      <c r="AJ15" s="232">
        <f t="shared" si="14"/>
        <v>0.11111111111111105</v>
      </c>
      <c r="AK15" s="233"/>
      <c r="AL15" s="254">
        <v>43627</v>
      </c>
      <c r="AM15" s="255">
        <v>0.41666666666666669</v>
      </c>
      <c r="AN15" s="256">
        <v>0.60416666666666663</v>
      </c>
      <c r="AO15" s="256">
        <v>1.0416666666666666E-2</v>
      </c>
      <c r="AP15" s="257">
        <f t="shared" ref="AP15:AP19" si="20">AN15-AM15-AO15</f>
        <v>0.17708333333333329</v>
      </c>
      <c r="AQ15" s="258"/>
      <c r="AR15" s="278">
        <v>45119</v>
      </c>
      <c r="AS15" s="283">
        <v>0.41666666666666669</v>
      </c>
      <c r="AT15" s="284">
        <v>0.61458333333333337</v>
      </c>
      <c r="AU15" s="284">
        <v>2.0833333333333332E-2</v>
      </c>
      <c r="AV15" s="285">
        <f>AT15-AS15-AU15</f>
        <v>0.17708333333333334</v>
      </c>
      <c r="AW15" s="286"/>
      <c r="AX15" s="303">
        <v>45150</v>
      </c>
      <c r="AY15" s="309"/>
      <c r="AZ15" s="310"/>
      <c r="BA15" s="310"/>
      <c r="BB15" s="311"/>
      <c r="BC15" s="312"/>
      <c r="BD15" s="303">
        <v>45181</v>
      </c>
      <c r="BE15" s="304">
        <v>0.41666666666666669</v>
      </c>
      <c r="BF15" s="305">
        <v>0.61458333333333337</v>
      </c>
      <c r="BG15" s="305">
        <v>1.0416666666666666E-2</v>
      </c>
      <c r="BH15" s="306">
        <f t="shared" si="17"/>
        <v>0.18750000000000003</v>
      </c>
      <c r="BI15" s="307" t="s">
        <v>97</v>
      </c>
      <c r="BJ15" s="329">
        <v>45211</v>
      </c>
      <c r="BK15" s="334">
        <v>0.4236111111111111</v>
      </c>
      <c r="BL15" s="335">
        <v>0.61111111111111105</v>
      </c>
      <c r="BM15" s="335">
        <v>1.0416666666666666E-2</v>
      </c>
      <c r="BN15" s="336">
        <f t="shared" si="16"/>
        <v>0.17708333333333329</v>
      </c>
      <c r="BO15" s="337"/>
      <c r="BP15" s="355">
        <v>45242</v>
      </c>
      <c r="BQ15" s="360"/>
      <c r="BR15" s="361"/>
      <c r="BS15" s="361"/>
      <c r="BT15" s="362"/>
      <c r="BU15" s="363"/>
      <c r="BV15" s="383">
        <v>45272</v>
      </c>
      <c r="BW15" s="384">
        <v>0.38541666666666669</v>
      </c>
      <c r="BX15" s="385">
        <v>0.57291666666666663</v>
      </c>
      <c r="BY15" s="385">
        <v>1.0416666666666666E-2</v>
      </c>
      <c r="BZ15" s="386">
        <f t="shared" si="18"/>
        <v>0.17708333333333329</v>
      </c>
      <c r="CA15" s="135"/>
    </row>
    <row r="16" spans="1:79" s="15" customFormat="1" x14ac:dyDescent="0.25">
      <c r="A16" s="20" t="s">
        <v>14</v>
      </c>
      <c r="B16" s="51">
        <v>93.5</v>
      </c>
      <c r="C16" s="52">
        <v>93.5</v>
      </c>
      <c r="D16" s="52">
        <f t="shared" si="11"/>
        <v>0</v>
      </c>
      <c r="E16" s="68"/>
      <c r="F16" s="47"/>
      <c r="G16" s="31"/>
      <c r="H16" s="118">
        <v>43477</v>
      </c>
      <c r="I16" s="123">
        <v>0.40625</v>
      </c>
      <c r="J16" s="124">
        <v>0.58680555555555558</v>
      </c>
      <c r="K16" s="124">
        <v>1.0416666666666666E-2</v>
      </c>
      <c r="L16" s="125">
        <f t="shared" si="15"/>
        <v>0.17013888888888892</v>
      </c>
      <c r="M16" s="127"/>
      <c r="N16" s="148">
        <v>43508</v>
      </c>
      <c r="O16" s="149">
        <v>0.40277777777777773</v>
      </c>
      <c r="P16" s="150">
        <v>0.59027777777777779</v>
      </c>
      <c r="Q16" s="150">
        <v>1.0416666666666666E-2</v>
      </c>
      <c r="R16" s="151">
        <v>0.1770833333333334</v>
      </c>
      <c r="S16" s="152"/>
      <c r="T16" s="177">
        <v>44998</v>
      </c>
      <c r="U16" s="178">
        <v>0.40277777777777773</v>
      </c>
      <c r="V16" s="179">
        <v>0.56944444444444442</v>
      </c>
      <c r="W16" s="179">
        <v>1.0416666666666666E-2</v>
      </c>
      <c r="X16" s="180">
        <f t="shared" ref="X16:X20" si="21">V16-U16-W16</f>
        <v>0.15625000000000003</v>
      </c>
      <c r="Y16" s="181"/>
      <c r="Z16" s="202">
        <v>45029</v>
      </c>
      <c r="AA16" s="207">
        <v>0.40277777777777773</v>
      </c>
      <c r="AB16" s="208">
        <v>0.59375</v>
      </c>
      <c r="AC16" s="208">
        <v>1.0416666666666666E-2</v>
      </c>
      <c r="AD16" s="209">
        <f t="shared" si="19"/>
        <v>0.18055555555555561</v>
      </c>
      <c r="AE16" s="210"/>
      <c r="AF16" s="229">
        <v>43597</v>
      </c>
      <c r="AG16" s="234"/>
      <c r="AH16" s="235"/>
      <c r="AI16" s="235"/>
      <c r="AJ16" s="236"/>
      <c r="AK16" s="237"/>
      <c r="AL16" s="254">
        <v>43628</v>
      </c>
      <c r="AM16" s="255">
        <v>0.41666666666666669</v>
      </c>
      <c r="AN16" s="256">
        <v>0.60416666666666663</v>
      </c>
      <c r="AO16" s="256">
        <v>1.0416666666666666E-2</v>
      </c>
      <c r="AP16" s="257">
        <f t="shared" si="20"/>
        <v>0.17708333333333329</v>
      </c>
      <c r="AQ16" s="258"/>
      <c r="AR16" s="278">
        <v>45120</v>
      </c>
      <c r="AS16" s="283">
        <v>0.41666666666666669</v>
      </c>
      <c r="AT16" s="284">
        <v>0.61458333333333337</v>
      </c>
      <c r="AU16" s="284">
        <v>2.0833333333333332E-2</v>
      </c>
      <c r="AV16" s="285">
        <f>AT16-AS16-AU16</f>
        <v>0.17708333333333334</v>
      </c>
      <c r="AW16" s="286"/>
      <c r="AX16" s="303">
        <v>45151</v>
      </c>
      <c r="AY16" s="309"/>
      <c r="AZ16" s="310"/>
      <c r="BA16" s="310"/>
      <c r="BB16" s="311"/>
      <c r="BC16" s="312"/>
      <c r="BD16" s="303">
        <v>45182</v>
      </c>
      <c r="BE16" s="304">
        <v>0.41666666666666669</v>
      </c>
      <c r="BF16" s="305">
        <v>0.61458333333333337</v>
      </c>
      <c r="BG16" s="305">
        <v>1.0416666666666666E-2</v>
      </c>
      <c r="BH16" s="306">
        <f t="shared" si="17"/>
        <v>0.18750000000000003</v>
      </c>
      <c r="BI16" s="307" t="s">
        <v>97</v>
      </c>
      <c r="BJ16" s="329">
        <v>45212</v>
      </c>
      <c r="BK16" s="334">
        <v>0.4236111111111111</v>
      </c>
      <c r="BL16" s="335">
        <v>0.61111111111111105</v>
      </c>
      <c r="BM16" s="335">
        <v>1.0416666666666666E-2</v>
      </c>
      <c r="BN16" s="336">
        <f t="shared" si="16"/>
        <v>0.17708333333333329</v>
      </c>
      <c r="BO16" s="337"/>
      <c r="BP16" s="355">
        <v>45243</v>
      </c>
      <c r="BQ16" s="356">
        <v>0.38541666666666669</v>
      </c>
      <c r="BR16" s="357">
        <v>0.57291666666666663</v>
      </c>
      <c r="BS16" s="357">
        <v>1.0416666666666666E-2</v>
      </c>
      <c r="BT16" s="358">
        <f t="shared" ref="BT16:BT20" si="22">BR16-BQ16-BS16</f>
        <v>0.17708333333333329</v>
      </c>
      <c r="BU16" s="359"/>
      <c r="BV16" s="383">
        <v>45273</v>
      </c>
      <c r="BW16" s="384">
        <v>0.38541666666666669</v>
      </c>
      <c r="BX16" s="385">
        <v>0.57291666666666663</v>
      </c>
      <c r="BY16" s="385">
        <v>1.0416666666666666E-2</v>
      </c>
      <c r="BZ16" s="386">
        <f t="shared" si="18"/>
        <v>0.17708333333333329</v>
      </c>
      <c r="CA16" s="387"/>
    </row>
    <row r="17" spans="1:79" s="15" customFormat="1" ht="15.75" thickBot="1" x14ac:dyDescent="0.3">
      <c r="A17" s="22" t="s">
        <v>15</v>
      </c>
      <c r="B17" s="51">
        <v>85</v>
      </c>
      <c r="C17" s="21">
        <v>93</v>
      </c>
      <c r="D17" s="52">
        <f t="shared" si="11"/>
        <v>8</v>
      </c>
      <c r="E17" s="68"/>
      <c r="F17" s="47"/>
      <c r="G17" s="31"/>
      <c r="H17" s="134">
        <v>43478</v>
      </c>
      <c r="I17" s="119"/>
      <c r="J17" s="120"/>
      <c r="K17" s="120"/>
      <c r="L17" s="121"/>
      <c r="M17" s="122"/>
      <c r="N17" s="148">
        <v>43509</v>
      </c>
      <c r="O17" s="149">
        <v>0.40277777777777773</v>
      </c>
      <c r="P17" s="150">
        <v>0.5</v>
      </c>
      <c r="Q17" s="150">
        <v>1.0416666666666666E-2</v>
      </c>
      <c r="R17" s="151">
        <v>8.6805555555555594E-2</v>
      </c>
      <c r="S17" s="152"/>
      <c r="T17" s="177">
        <v>44999</v>
      </c>
      <c r="U17" s="178">
        <v>0.40277777777777773</v>
      </c>
      <c r="V17" s="179">
        <v>0.59027777777777779</v>
      </c>
      <c r="W17" s="179">
        <v>1.0416666666666666E-2</v>
      </c>
      <c r="X17" s="180">
        <f t="shared" si="21"/>
        <v>0.1770833333333334</v>
      </c>
      <c r="Y17" s="181"/>
      <c r="Z17" s="202">
        <v>45030</v>
      </c>
      <c r="AA17" s="207">
        <v>0.41666666666666669</v>
      </c>
      <c r="AB17" s="208">
        <v>0.61458333333333337</v>
      </c>
      <c r="AC17" s="208">
        <v>2.0833333333333332E-2</v>
      </c>
      <c r="AD17" s="209">
        <f t="shared" si="19"/>
        <v>0.17708333333333334</v>
      </c>
      <c r="AE17" s="307" t="s">
        <v>98</v>
      </c>
      <c r="AF17" s="229">
        <v>43598</v>
      </c>
      <c r="AG17" s="234"/>
      <c r="AH17" s="235"/>
      <c r="AI17" s="235"/>
      <c r="AJ17" s="236"/>
      <c r="AK17" s="237"/>
      <c r="AL17" s="254">
        <v>43629</v>
      </c>
      <c r="AM17" s="255">
        <v>0.33333333333333331</v>
      </c>
      <c r="AN17" s="256">
        <v>0.52083333333333337</v>
      </c>
      <c r="AO17" s="256">
        <v>1.0416666666666666E-2</v>
      </c>
      <c r="AP17" s="257">
        <f t="shared" si="20"/>
        <v>0.1770833333333334</v>
      </c>
      <c r="AQ17" s="258"/>
      <c r="AR17" s="278">
        <v>45121</v>
      </c>
      <c r="AS17" s="283">
        <v>0.41666666666666669</v>
      </c>
      <c r="AT17" s="284">
        <v>0.61458333333333337</v>
      </c>
      <c r="AU17" s="284">
        <v>2.0833333333333332E-2</v>
      </c>
      <c r="AV17" s="285">
        <f>AT17-AS17-AU17</f>
        <v>0.17708333333333334</v>
      </c>
      <c r="AW17" s="286"/>
      <c r="AX17" s="303">
        <v>45152</v>
      </c>
      <c r="AY17" s="304">
        <v>0.41666666666666669</v>
      </c>
      <c r="AZ17" s="305">
        <v>0.60416666666666663</v>
      </c>
      <c r="BA17" s="305">
        <v>1.0416666666666666E-2</v>
      </c>
      <c r="BB17" s="306">
        <v>0.17708333333333329</v>
      </c>
      <c r="BC17" s="308"/>
      <c r="BD17" s="303">
        <v>45183</v>
      </c>
      <c r="BE17" s="304">
        <v>0.41666666666666669</v>
      </c>
      <c r="BF17" s="305">
        <v>0.61458333333333337</v>
      </c>
      <c r="BG17" s="305">
        <v>1.0416666666666666E-2</v>
      </c>
      <c r="BH17" s="306">
        <f t="shared" si="17"/>
        <v>0.18750000000000003</v>
      </c>
      <c r="BI17" s="307" t="s">
        <v>97</v>
      </c>
      <c r="BJ17" s="329">
        <v>45213</v>
      </c>
      <c r="BK17" s="330"/>
      <c r="BL17" s="331"/>
      <c r="BM17" s="331"/>
      <c r="BN17" s="332"/>
      <c r="BO17" s="333"/>
      <c r="BP17" s="355">
        <v>45244</v>
      </c>
      <c r="BQ17" s="356">
        <v>0.38541666666666669</v>
      </c>
      <c r="BR17" s="357">
        <v>0.57291666666666663</v>
      </c>
      <c r="BS17" s="357">
        <v>1.0416666666666666E-2</v>
      </c>
      <c r="BT17" s="358">
        <f t="shared" si="22"/>
        <v>0.17708333333333329</v>
      </c>
      <c r="BU17" s="359"/>
      <c r="BV17" s="383">
        <v>45274</v>
      </c>
      <c r="BW17" s="384">
        <v>0.38541666666666669</v>
      </c>
      <c r="BX17" s="385">
        <v>0.57291666666666663</v>
      </c>
      <c r="BY17" s="385">
        <v>1.0416666666666666E-2</v>
      </c>
      <c r="BZ17" s="386">
        <f t="shared" si="18"/>
        <v>0.17708333333333329</v>
      </c>
      <c r="CA17" s="387"/>
    </row>
    <row r="18" spans="1:79" s="15" customFormat="1" x14ac:dyDescent="0.25">
      <c r="A18" s="2"/>
      <c r="B18" s="25"/>
      <c r="C18" s="25"/>
      <c r="D18" s="25"/>
      <c r="E18" s="68"/>
      <c r="F18" s="3"/>
      <c r="G18" s="31"/>
      <c r="H18" s="134">
        <v>43479</v>
      </c>
      <c r="I18" s="119"/>
      <c r="J18" s="120"/>
      <c r="K18" s="120"/>
      <c r="L18" s="121"/>
      <c r="M18" s="122"/>
      <c r="N18" s="148">
        <v>43510</v>
      </c>
      <c r="O18" s="149">
        <v>0.40277777777777773</v>
      </c>
      <c r="P18" s="150">
        <v>0.59027777777777779</v>
      </c>
      <c r="Q18" s="150">
        <v>1.0416666666666666E-2</v>
      </c>
      <c r="R18" s="151">
        <v>0.1770833333333334</v>
      </c>
      <c r="S18" s="152"/>
      <c r="T18" s="177">
        <v>45000</v>
      </c>
      <c r="U18" s="178">
        <v>0.40277777777777773</v>
      </c>
      <c r="V18" s="179">
        <v>0.59027777777777779</v>
      </c>
      <c r="W18" s="179">
        <v>1.0416666666666666E-2</v>
      </c>
      <c r="X18" s="180">
        <f t="shared" si="21"/>
        <v>0.1770833333333334</v>
      </c>
      <c r="Y18" s="181"/>
      <c r="Z18" s="202">
        <v>45031</v>
      </c>
      <c r="AA18" s="203"/>
      <c r="AB18" s="204"/>
      <c r="AC18" s="204"/>
      <c r="AD18" s="205"/>
      <c r="AE18" s="206"/>
      <c r="AF18" s="229">
        <v>43599</v>
      </c>
      <c r="AG18" s="230">
        <v>0.40625</v>
      </c>
      <c r="AH18" s="231">
        <v>0.59375</v>
      </c>
      <c r="AI18" s="231">
        <v>1.0416666666666666E-2</v>
      </c>
      <c r="AJ18" s="232">
        <f t="shared" ref="AJ18:AJ20" si="23">AH18-AG18-AI18</f>
        <v>0.17708333333333334</v>
      </c>
      <c r="AK18" s="233"/>
      <c r="AL18" s="254">
        <v>43630</v>
      </c>
      <c r="AM18" s="255">
        <v>0.41666666666666669</v>
      </c>
      <c r="AN18" s="256">
        <v>0.60416666666666663</v>
      </c>
      <c r="AO18" s="256">
        <v>1.0416666666666666E-2</v>
      </c>
      <c r="AP18" s="257">
        <f t="shared" si="20"/>
        <v>0.17708333333333329</v>
      </c>
      <c r="AQ18" s="258"/>
      <c r="AR18" s="278">
        <v>45122</v>
      </c>
      <c r="AS18" s="279"/>
      <c r="AT18" s="280"/>
      <c r="AU18" s="280"/>
      <c r="AV18" s="281"/>
      <c r="AW18" s="282"/>
      <c r="AX18" s="303">
        <v>45153</v>
      </c>
      <c r="AY18" s="304">
        <v>0.41666666666666669</v>
      </c>
      <c r="AZ18" s="305">
        <v>0.60416666666666663</v>
      </c>
      <c r="BA18" s="305">
        <v>1.0416666666666666E-2</v>
      </c>
      <c r="BB18" s="306">
        <v>0.17708333333333329</v>
      </c>
      <c r="BC18" s="308"/>
      <c r="BD18" s="303">
        <v>45184</v>
      </c>
      <c r="BE18" s="304">
        <v>0.41666666666666669</v>
      </c>
      <c r="BF18" s="305">
        <v>0.61458333333333337</v>
      </c>
      <c r="BG18" s="305">
        <v>1.0416666666666666E-2</v>
      </c>
      <c r="BH18" s="306">
        <f t="shared" si="17"/>
        <v>0.18750000000000003</v>
      </c>
      <c r="BI18" s="307" t="s">
        <v>97</v>
      </c>
      <c r="BJ18" s="329">
        <v>45214</v>
      </c>
      <c r="BK18" s="330"/>
      <c r="BL18" s="331"/>
      <c r="BM18" s="331"/>
      <c r="BN18" s="332"/>
      <c r="BO18" s="333"/>
      <c r="BP18" s="355">
        <v>45245</v>
      </c>
      <c r="BQ18" s="356">
        <v>0.38541666666666669</v>
      </c>
      <c r="BR18" s="357">
        <v>0.57291666666666663</v>
      </c>
      <c r="BS18" s="357">
        <v>1.0416666666666666E-2</v>
      </c>
      <c r="BT18" s="358">
        <f t="shared" si="22"/>
        <v>0.17708333333333329</v>
      </c>
      <c r="BU18" s="359"/>
      <c r="BV18" s="383">
        <v>45275</v>
      </c>
      <c r="BW18" s="384">
        <v>0.38541666666666669</v>
      </c>
      <c r="BX18" s="385">
        <v>0.57291666666666663</v>
      </c>
      <c r="BY18" s="385">
        <v>1.0416666666666666E-2</v>
      </c>
      <c r="BZ18" s="386">
        <f t="shared" si="18"/>
        <v>0.17708333333333329</v>
      </c>
      <c r="CA18" s="387"/>
    </row>
    <row r="19" spans="1:79" s="15" customFormat="1" x14ac:dyDescent="0.25">
      <c r="A19" s="3" t="s">
        <v>16</v>
      </c>
      <c r="B19" s="2"/>
      <c r="C19" s="2"/>
      <c r="D19" s="4">
        <f>SUM(D4:D17)</f>
        <v>6.25</v>
      </c>
      <c r="E19" s="68"/>
      <c r="F19" s="25"/>
      <c r="G19" s="31"/>
      <c r="H19" s="118">
        <v>43480</v>
      </c>
      <c r="I19" s="123">
        <v>0.41666666666666669</v>
      </c>
      <c r="J19" s="124">
        <v>0.57638888888888895</v>
      </c>
      <c r="K19" s="124">
        <v>1.0416666666666666E-2</v>
      </c>
      <c r="L19" s="125">
        <f t="shared" ref="L19:L23" si="24">J19-I19-K19</f>
        <v>0.14930555555555561</v>
      </c>
      <c r="M19" s="127"/>
      <c r="N19" s="148">
        <v>43511</v>
      </c>
      <c r="O19" s="149">
        <v>0.40625</v>
      </c>
      <c r="P19" s="150">
        <v>0.59375</v>
      </c>
      <c r="Q19" s="150">
        <v>1.0416666666666666E-2</v>
      </c>
      <c r="R19" s="151">
        <v>0.17708333333333334</v>
      </c>
      <c r="S19" s="152"/>
      <c r="T19" s="177">
        <v>45001</v>
      </c>
      <c r="U19" s="178">
        <v>0.40625</v>
      </c>
      <c r="V19" s="179">
        <v>0.57638888888888895</v>
      </c>
      <c r="W19" s="179">
        <v>1.0416666666666666E-2</v>
      </c>
      <c r="X19" s="180">
        <f t="shared" si="21"/>
        <v>0.15972222222222229</v>
      </c>
      <c r="Y19" s="181"/>
      <c r="Z19" s="202">
        <v>45032</v>
      </c>
      <c r="AA19" s="203"/>
      <c r="AB19" s="204"/>
      <c r="AC19" s="204"/>
      <c r="AD19" s="205"/>
      <c r="AE19" s="206"/>
      <c r="AF19" s="229">
        <v>43600</v>
      </c>
      <c r="AG19" s="230">
        <v>0.40625</v>
      </c>
      <c r="AH19" s="231">
        <v>0.59375</v>
      </c>
      <c r="AI19" s="231">
        <v>1.0416666666666666E-2</v>
      </c>
      <c r="AJ19" s="232">
        <f t="shared" si="23"/>
        <v>0.17708333333333334</v>
      </c>
      <c r="AK19" s="233"/>
      <c r="AL19" s="254">
        <v>43631</v>
      </c>
      <c r="AM19" s="255">
        <v>0.41666666666666669</v>
      </c>
      <c r="AN19" s="256">
        <v>0.60416666666666663</v>
      </c>
      <c r="AO19" s="256">
        <v>1.0416666666666666E-2</v>
      </c>
      <c r="AP19" s="257">
        <f t="shared" si="20"/>
        <v>0.17708333333333329</v>
      </c>
      <c r="AQ19" s="258"/>
      <c r="AR19" s="278">
        <v>45123</v>
      </c>
      <c r="AS19" s="279"/>
      <c r="AT19" s="280"/>
      <c r="AU19" s="280"/>
      <c r="AV19" s="281"/>
      <c r="AW19" s="282"/>
      <c r="AX19" s="303">
        <v>45154</v>
      </c>
      <c r="AY19" s="304">
        <v>0.41666666666666669</v>
      </c>
      <c r="AZ19" s="305">
        <v>0.60416666666666663</v>
      </c>
      <c r="BA19" s="305">
        <v>1.0416666666666666E-2</v>
      </c>
      <c r="BB19" s="306">
        <v>0.17708333333333329</v>
      </c>
      <c r="BC19" s="308"/>
      <c r="BD19" s="303">
        <v>45185</v>
      </c>
      <c r="BE19" s="309"/>
      <c r="BF19" s="310"/>
      <c r="BG19" s="310"/>
      <c r="BH19" s="311"/>
      <c r="BI19" s="312"/>
      <c r="BJ19" s="329">
        <v>45215</v>
      </c>
      <c r="BK19" s="334">
        <v>0.4236111111111111</v>
      </c>
      <c r="BL19" s="335">
        <v>0.61111111111111105</v>
      </c>
      <c r="BM19" s="335">
        <v>1.0416666666666666E-2</v>
      </c>
      <c r="BN19" s="336">
        <f t="shared" ref="BN19:BN22" si="25">BL19-BK19-BM19</f>
        <v>0.17708333333333329</v>
      </c>
      <c r="BO19" s="337"/>
      <c r="BP19" s="355">
        <v>45246</v>
      </c>
      <c r="BQ19" s="356">
        <v>0.38541666666666669</v>
      </c>
      <c r="BR19" s="357">
        <v>0.57291666666666663</v>
      </c>
      <c r="BS19" s="357">
        <v>1.0416666666666666E-2</v>
      </c>
      <c r="BT19" s="358">
        <f t="shared" si="22"/>
        <v>0.17708333333333329</v>
      </c>
      <c r="BU19" s="359"/>
      <c r="BV19" s="383">
        <v>45276</v>
      </c>
      <c r="BW19" s="388"/>
      <c r="BX19" s="389"/>
      <c r="BY19" s="389"/>
      <c r="BZ19" s="390"/>
      <c r="CA19" s="391"/>
    </row>
    <row r="20" spans="1:79" s="15" customFormat="1" x14ac:dyDescent="0.25">
      <c r="A20" s="2"/>
      <c r="B20" s="2"/>
      <c r="C20" s="2"/>
      <c r="D20" s="2"/>
      <c r="E20" s="68"/>
      <c r="F20" s="3"/>
      <c r="G20" s="31"/>
      <c r="H20" s="118">
        <v>43481</v>
      </c>
      <c r="I20" s="123">
        <v>0.40625</v>
      </c>
      <c r="J20" s="124">
        <v>0.65625</v>
      </c>
      <c r="K20" s="124">
        <v>1.0416666666666666E-2</v>
      </c>
      <c r="L20" s="125">
        <f t="shared" si="24"/>
        <v>0.23958333333333334</v>
      </c>
      <c r="M20" s="127"/>
      <c r="N20" s="148">
        <v>43512</v>
      </c>
      <c r="O20" s="149">
        <v>0.40277777777777773</v>
      </c>
      <c r="P20" s="150">
        <v>0.57986111111111105</v>
      </c>
      <c r="Q20" s="150">
        <v>1.0416666666666666E-2</v>
      </c>
      <c r="R20" s="151">
        <v>0.16666666666666666</v>
      </c>
      <c r="S20" s="152"/>
      <c r="T20" s="177">
        <v>45002</v>
      </c>
      <c r="U20" s="178">
        <v>0.4236111111111111</v>
      </c>
      <c r="V20" s="179">
        <v>0.59375</v>
      </c>
      <c r="W20" s="179">
        <v>1.0416666666666666E-2</v>
      </c>
      <c r="X20" s="180">
        <f t="shared" si="21"/>
        <v>0.15972222222222224</v>
      </c>
      <c r="Y20" s="181"/>
      <c r="Z20" s="202">
        <v>45033</v>
      </c>
      <c r="AA20" s="207">
        <v>0.40277777777777773</v>
      </c>
      <c r="AB20" s="208">
        <v>0.59722222222222221</v>
      </c>
      <c r="AC20" s="208">
        <v>2.0833333333333332E-2</v>
      </c>
      <c r="AD20" s="209">
        <f>AB20-AA20-AC20</f>
        <v>0.17361111111111113</v>
      </c>
      <c r="AE20" s="210"/>
      <c r="AF20" s="229">
        <v>43601</v>
      </c>
      <c r="AG20" s="230">
        <v>0.40625</v>
      </c>
      <c r="AH20" s="231">
        <v>0.60416666666666663</v>
      </c>
      <c r="AI20" s="231">
        <v>1.0416666666666666E-2</v>
      </c>
      <c r="AJ20" s="232">
        <f t="shared" si="23"/>
        <v>0.18749999999999997</v>
      </c>
      <c r="AK20" s="233"/>
      <c r="AL20" s="254">
        <v>43632</v>
      </c>
      <c r="AM20" s="259"/>
      <c r="AN20" s="260"/>
      <c r="AO20" s="260"/>
      <c r="AP20" s="261"/>
      <c r="AQ20" s="262"/>
      <c r="AR20" s="278">
        <v>45124</v>
      </c>
      <c r="AS20" s="283">
        <v>0.41666666666666669</v>
      </c>
      <c r="AT20" s="284">
        <v>0.61458333333333337</v>
      </c>
      <c r="AU20" s="284">
        <v>2.0833333333333332E-2</v>
      </c>
      <c r="AV20" s="285">
        <f>AT20-AS20-AU20</f>
        <v>0.17708333333333334</v>
      </c>
      <c r="AW20" s="307" t="s">
        <v>97</v>
      </c>
      <c r="AX20" s="303">
        <v>45155</v>
      </c>
      <c r="AY20" s="304">
        <v>0.41666666666666669</v>
      </c>
      <c r="AZ20" s="305">
        <v>0.60416666666666663</v>
      </c>
      <c r="BA20" s="305">
        <v>1.0416666666666666E-2</v>
      </c>
      <c r="BB20" s="306">
        <v>0.17708333333333329</v>
      </c>
      <c r="BC20" s="308"/>
      <c r="BD20" s="303">
        <v>45186</v>
      </c>
      <c r="BE20" s="309"/>
      <c r="BF20" s="310"/>
      <c r="BG20" s="310"/>
      <c r="BH20" s="311"/>
      <c r="BI20" s="312"/>
      <c r="BJ20" s="329">
        <v>45216</v>
      </c>
      <c r="BK20" s="334">
        <v>0.4236111111111111</v>
      </c>
      <c r="BL20" s="335">
        <v>0.61111111111111105</v>
      </c>
      <c r="BM20" s="335">
        <v>1.0416666666666666E-2</v>
      </c>
      <c r="BN20" s="336">
        <f t="shared" si="25"/>
        <v>0.17708333333333329</v>
      </c>
      <c r="BO20" s="337"/>
      <c r="BP20" s="355">
        <v>45247</v>
      </c>
      <c r="BQ20" s="356">
        <v>0.38541666666666669</v>
      </c>
      <c r="BR20" s="357">
        <v>0.57291666666666663</v>
      </c>
      <c r="BS20" s="357">
        <v>1.0416666666666666E-2</v>
      </c>
      <c r="BT20" s="358">
        <f t="shared" si="22"/>
        <v>0.17708333333333329</v>
      </c>
      <c r="BU20" s="359"/>
      <c r="BV20" s="383">
        <v>45277</v>
      </c>
      <c r="BW20" s="388"/>
      <c r="BX20" s="389"/>
      <c r="BY20" s="389"/>
      <c r="BZ20" s="390"/>
      <c r="CA20" s="391"/>
    </row>
    <row r="21" spans="1:79" s="15" customFormat="1" x14ac:dyDescent="0.25">
      <c r="A21" s="3" t="s">
        <v>24</v>
      </c>
      <c r="B21" s="2"/>
      <c r="C21" s="2"/>
      <c r="D21" s="2"/>
      <c r="E21" s="69"/>
      <c r="F21" s="3"/>
      <c r="G21" s="31"/>
      <c r="H21" s="118">
        <v>43482</v>
      </c>
      <c r="I21" s="123">
        <v>0.41666666666666669</v>
      </c>
      <c r="J21" s="124">
        <v>0.66319444444444442</v>
      </c>
      <c r="K21" s="124">
        <v>1.0416666666666666E-2</v>
      </c>
      <c r="L21" s="125">
        <f t="shared" si="24"/>
        <v>0.23611111111111108</v>
      </c>
      <c r="M21" s="127"/>
      <c r="N21" s="162">
        <v>43513</v>
      </c>
      <c r="O21" s="153"/>
      <c r="P21" s="154"/>
      <c r="Q21" s="154"/>
      <c r="R21" s="155"/>
      <c r="S21" s="156"/>
      <c r="T21" s="191">
        <v>45003</v>
      </c>
      <c r="U21" s="182"/>
      <c r="V21" s="183"/>
      <c r="W21" s="183"/>
      <c r="X21" s="184"/>
      <c r="Y21" s="185"/>
      <c r="Z21" s="202">
        <v>45034</v>
      </c>
      <c r="AA21" s="207">
        <v>0.40625</v>
      </c>
      <c r="AB21" s="208">
        <v>0.59375</v>
      </c>
      <c r="AC21" s="208">
        <v>1.0416666666666666E-2</v>
      </c>
      <c r="AD21" s="209">
        <f t="shared" ref="AD21:AD24" si="26">AB21-AA21-AC21</f>
        <v>0.17708333333333334</v>
      </c>
      <c r="AE21" s="210"/>
      <c r="AF21" s="229">
        <v>43602</v>
      </c>
      <c r="AG21" s="230"/>
      <c r="AH21" s="231"/>
      <c r="AI21" s="231"/>
      <c r="AJ21" s="232"/>
      <c r="AK21" s="238" t="s">
        <v>54</v>
      </c>
      <c r="AL21" s="254">
        <v>43633</v>
      </c>
      <c r="AM21" s="259"/>
      <c r="AN21" s="260"/>
      <c r="AO21" s="260"/>
      <c r="AP21" s="261"/>
      <c r="AQ21" s="262"/>
      <c r="AR21" s="278">
        <v>45125</v>
      </c>
      <c r="AS21" s="283">
        <v>0.41666666666666669</v>
      </c>
      <c r="AT21" s="284">
        <v>0.61458333333333337</v>
      </c>
      <c r="AU21" s="284">
        <v>2.0833333333333332E-2</v>
      </c>
      <c r="AV21" s="285">
        <f>AT21-AS21-AU21</f>
        <v>0.17708333333333334</v>
      </c>
      <c r="AW21" s="286"/>
      <c r="AX21" s="303">
        <v>45156</v>
      </c>
      <c r="AY21" s="304">
        <v>0.41666666666666669</v>
      </c>
      <c r="AZ21" s="305">
        <v>0.60416666666666663</v>
      </c>
      <c r="BA21" s="305">
        <v>1.0416666666666666E-2</v>
      </c>
      <c r="BB21" s="306">
        <v>0.17708333333333329</v>
      </c>
      <c r="BC21" s="308"/>
      <c r="BD21" s="303">
        <v>45187</v>
      </c>
      <c r="BE21" s="304"/>
      <c r="BF21" s="305"/>
      <c r="BG21" s="305"/>
      <c r="BH21" s="306"/>
      <c r="BI21" s="307" t="s">
        <v>54</v>
      </c>
      <c r="BJ21" s="329">
        <v>45217</v>
      </c>
      <c r="BK21" s="334">
        <v>0.4236111111111111</v>
      </c>
      <c r="BL21" s="335">
        <v>0.61111111111111105</v>
      </c>
      <c r="BM21" s="335">
        <v>1.0416666666666666E-2</v>
      </c>
      <c r="BN21" s="336">
        <f t="shared" si="25"/>
        <v>0.17708333333333329</v>
      </c>
      <c r="BO21" s="337"/>
      <c r="BP21" s="355">
        <v>45248</v>
      </c>
      <c r="BQ21" s="360"/>
      <c r="BR21" s="361"/>
      <c r="BS21" s="361"/>
      <c r="BT21" s="362"/>
      <c r="BU21" s="363"/>
      <c r="BV21" s="383">
        <v>45278</v>
      </c>
      <c r="BW21" s="384">
        <v>0.38541666666666669</v>
      </c>
      <c r="BX21" s="385">
        <v>0.57291666666666663</v>
      </c>
      <c r="BY21" s="385">
        <v>1.0416666666666666E-2</v>
      </c>
      <c r="BZ21" s="386">
        <f t="shared" ref="BZ21:BZ25" si="27">BX21-BW21-BY21</f>
        <v>0.17708333333333329</v>
      </c>
      <c r="CA21" s="387"/>
    </row>
    <row r="22" spans="1:79" s="15" customFormat="1" x14ac:dyDescent="0.25">
      <c r="A22" s="7"/>
      <c r="B22" s="6"/>
      <c r="D22" s="23"/>
      <c r="E22" s="70"/>
      <c r="F22" s="48"/>
      <c r="G22" s="31"/>
      <c r="H22" s="118">
        <v>43483</v>
      </c>
      <c r="I22" s="123">
        <v>0.40277777777777773</v>
      </c>
      <c r="J22" s="124">
        <v>0.61805555555555558</v>
      </c>
      <c r="K22" s="124">
        <v>1.0416666666666666E-2</v>
      </c>
      <c r="L22" s="125">
        <f t="shared" si="24"/>
        <v>0.20486111111111119</v>
      </c>
      <c r="M22" s="127"/>
      <c r="N22" s="162">
        <v>43514</v>
      </c>
      <c r="O22" s="153"/>
      <c r="P22" s="154"/>
      <c r="Q22" s="154"/>
      <c r="R22" s="155"/>
      <c r="S22" s="156"/>
      <c r="T22" s="191">
        <v>45004</v>
      </c>
      <c r="U22" s="182"/>
      <c r="V22" s="183"/>
      <c r="W22" s="183"/>
      <c r="X22" s="184"/>
      <c r="Y22" s="185"/>
      <c r="Z22" s="202">
        <v>45035</v>
      </c>
      <c r="AA22" s="207">
        <v>0.40277777777777773</v>
      </c>
      <c r="AB22" s="208">
        <v>0.59027777777777779</v>
      </c>
      <c r="AC22" s="208">
        <v>1.0416666666666666E-2</v>
      </c>
      <c r="AD22" s="209">
        <f t="shared" si="26"/>
        <v>0.1770833333333334</v>
      </c>
      <c r="AE22" s="210"/>
      <c r="AF22" s="229">
        <v>43603</v>
      </c>
      <c r="AG22" s="230">
        <v>0.41666666666666669</v>
      </c>
      <c r="AH22" s="231">
        <v>0.61458333333333337</v>
      </c>
      <c r="AI22" s="231">
        <v>2.0833333333333332E-2</v>
      </c>
      <c r="AJ22" s="232">
        <f t="shared" ref="AJ22" si="28">AH22-AG22-AI22</f>
        <v>0.17708333333333334</v>
      </c>
      <c r="AK22" s="238" t="s">
        <v>98</v>
      </c>
      <c r="AL22" s="254">
        <v>43634</v>
      </c>
      <c r="AM22" s="255">
        <v>0.41666666666666669</v>
      </c>
      <c r="AN22" s="256">
        <v>0.60416666666666663</v>
      </c>
      <c r="AO22" s="256">
        <v>1.0416666666666666E-2</v>
      </c>
      <c r="AP22" s="257">
        <f t="shared" ref="AP22:AP26" si="29">AN22-AM22-AO22</f>
        <v>0.17708333333333329</v>
      </c>
      <c r="AQ22" s="258"/>
      <c r="AR22" s="278">
        <v>45126</v>
      </c>
      <c r="AS22" s="283">
        <v>0.41666666666666669</v>
      </c>
      <c r="AT22" s="284">
        <v>0.61458333333333337</v>
      </c>
      <c r="AU22" s="284">
        <v>2.0833333333333332E-2</v>
      </c>
      <c r="AV22" s="285">
        <f>AT22-AS22-AU22</f>
        <v>0.17708333333333334</v>
      </c>
      <c r="AW22" s="286"/>
      <c r="AX22" s="303">
        <v>45157</v>
      </c>
      <c r="AY22" s="309"/>
      <c r="AZ22" s="310"/>
      <c r="BA22" s="310"/>
      <c r="BB22" s="311"/>
      <c r="BC22" s="312"/>
      <c r="BD22" s="303">
        <v>45188</v>
      </c>
      <c r="BE22" s="304">
        <v>0.41666666666666669</v>
      </c>
      <c r="BF22" s="305">
        <v>0.61458333333333337</v>
      </c>
      <c r="BG22" s="305">
        <v>1.0416666666666666E-2</v>
      </c>
      <c r="BH22" s="306">
        <f t="shared" ref="BH22:BH25" si="30">BF22-BE22-BG22</f>
        <v>0.18750000000000003</v>
      </c>
      <c r="BI22" s="308"/>
      <c r="BJ22" s="329">
        <v>45218</v>
      </c>
      <c r="BK22" s="334">
        <v>0.4236111111111111</v>
      </c>
      <c r="BL22" s="335">
        <v>0.61111111111111105</v>
      </c>
      <c r="BM22" s="335">
        <v>1.0416666666666666E-2</v>
      </c>
      <c r="BN22" s="336">
        <f t="shared" si="25"/>
        <v>0.17708333333333329</v>
      </c>
      <c r="BO22" s="337"/>
      <c r="BP22" s="355">
        <v>45249</v>
      </c>
      <c r="BQ22" s="360"/>
      <c r="BR22" s="361"/>
      <c r="BS22" s="361"/>
      <c r="BT22" s="362"/>
      <c r="BU22" s="363"/>
      <c r="BV22" s="383">
        <v>45279</v>
      </c>
      <c r="BW22" s="384">
        <v>0.38541666666666669</v>
      </c>
      <c r="BX22" s="385">
        <v>0.57291666666666663</v>
      </c>
      <c r="BY22" s="385">
        <v>1.0416666666666666E-2</v>
      </c>
      <c r="BZ22" s="386">
        <f t="shared" si="27"/>
        <v>0.17708333333333329</v>
      </c>
      <c r="CA22" s="387"/>
    </row>
    <row r="23" spans="1:79" s="15" customFormat="1" x14ac:dyDescent="0.25">
      <c r="A23" s="5"/>
      <c r="B23" s="6"/>
      <c r="C23" s="6"/>
      <c r="D23" s="23"/>
      <c r="E23" s="71"/>
      <c r="F23" s="40"/>
      <c r="G23" s="31"/>
      <c r="H23" s="118">
        <v>43484</v>
      </c>
      <c r="I23" s="123">
        <v>0.40277777777777773</v>
      </c>
      <c r="J23" s="124">
        <v>0.53472222222222221</v>
      </c>
      <c r="K23" s="124">
        <v>1.0416666666666666E-2</v>
      </c>
      <c r="L23" s="125">
        <f t="shared" si="24"/>
        <v>0.1215277777777778</v>
      </c>
      <c r="M23" s="127"/>
      <c r="N23" s="148">
        <v>43515</v>
      </c>
      <c r="O23" s="149">
        <v>0.40625</v>
      </c>
      <c r="P23" s="150">
        <v>0.59375</v>
      </c>
      <c r="Q23" s="150">
        <v>1.0416666666666666E-2</v>
      </c>
      <c r="R23" s="151">
        <v>0.17708333333333334</v>
      </c>
      <c r="S23" s="152"/>
      <c r="T23" s="177">
        <v>45005</v>
      </c>
      <c r="U23" s="178">
        <v>0.40277777777777773</v>
      </c>
      <c r="V23" s="179">
        <v>0.59027777777777779</v>
      </c>
      <c r="W23" s="179">
        <v>1.0416666666666666E-2</v>
      </c>
      <c r="X23" s="180">
        <f t="shared" ref="X23:X27" si="31">V23-U23-W23</f>
        <v>0.1770833333333334</v>
      </c>
      <c r="Y23" s="181"/>
      <c r="Z23" s="202">
        <v>45036</v>
      </c>
      <c r="AA23" s="207">
        <v>0.40277777777777773</v>
      </c>
      <c r="AB23" s="208">
        <v>0.59027777777777779</v>
      </c>
      <c r="AC23" s="208">
        <v>1.0416666666666666E-2</v>
      </c>
      <c r="AD23" s="209">
        <f t="shared" si="26"/>
        <v>0.1770833333333334</v>
      </c>
      <c r="AE23" s="210"/>
      <c r="AF23" s="229">
        <v>43604</v>
      </c>
      <c r="AG23" s="234"/>
      <c r="AH23" s="235"/>
      <c r="AI23" s="235"/>
      <c r="AJ23" s="236"/>
      <c r="AK23" s="237"/>
      <c r="AL23" s="254">
        <v>43635</v>
      </c>
      <c r="AM23" s="255">
        <v>0.40972222222222227</v>
      </c>
      <c r="AN23" s="256">
        <v>0.59722222222222221</v>
      </c>
      <c r="AO23" s="256">
        <v>1.0416666666666666E-2</v>
      </c>
      <c r="AP23" s="257">
        <f t="shared" si="29"/>
        <v>0.17708333333333329</v>
      </c>
      <c r="AQ23" s="258"/>
      <c r="AR23" s="278">
        <v>45127</v>
      </c>
      <c r="AS23" s="283">
        <v>0.41666666666666669</v>
      </c>
      <c r="AT23" s="284">
        <v>0.61458333333333337</v>
      </c>
      <c r="AU23" s="284">
        <v>2.0833333333333332E-2</v>
      </c>
      <c r="AV23" s="285">
        <f>AT23-AS23-AU23</f>
        <v>0.17708333333333334</v>
      </c>
      <c r="AW23" s="286"/>
      <c r="AX23" s="303">
        <v>45158</v>
      </c>
      <c r="AY23" s="309"/>
      <c r="AZ23" s="310"/>
      <c r="BA23" s="310"/>
      <c r="BB23" s="311"/>
      <c r="BC23" s="312"/>
      <c r="BD23" s="303">
        <v>45189</v>
      </c>
      <c r="BE23" s="304">
        <v>0.41666666666666669</v>
      </c>
      <c r="BF23" s="305">
        <v>0.61458333333333337</v>
      </c>
      <c r="BG23" s="305">
        <v>1.0416666666666666E-2</v>
      </c>
      <c r="BH23" s="306">
        <f t="shared" si="30"/>
        <v>0.18750000000000003</v>
      </c>
      <c r="BI23" s="308"/>
      <c r="BJ23" s="329">
        <v>45219</v>
      </c>
      <c r="BK23" s="356">
        <v>0.4236111111111111</v>
      </c>
      <c r="BL23" s="357">
        <v>0.61111111111111105</v>
      </c>
      <c r="BM23" s="357">
        <v>1.0416666666666666E-2</v>
      </c>
      <c r="BN23" s="358">
        <f t="shared" ref="BN23" si="32">BL23-BK23-BM23</f>
        <v>0.17708333333333329</v>
      </c>
      <c r="BO23" s="307" t="s">
        <v>133</v>
      </c>
      <c r="BP23" s="355">
        <v>45250</v>
      </c>
      <c r="BQ23" s="356">
        <v>0.38541666666666669</v>
      </c>
      <c r="BR23" s="357">
        <v>0.57291666666666663</v>
      </c>
      <c r="BS23" s="357">
        <v>1.0416666666666666E-2</v>
      </c>
      <c r="BT23" s="358">
        <f t="shared" ref="BT23:BT27" si="33">BR23-BQ23-BS23</f>
        <v>0.17708333333333329</v>
      </c>
      <c r="BU23" s="359"/>
      <c r="BV23" s="383">
        <v>45280</v>
      </c>
      <c r="BW23" s="384">
        <v>0.375</v>
      </c>
      <c r="BX23" s="385">
        <v>0.69791666666666663</v>
      </c>
      <c r="BY23" s="385">
        <v>1.0416666666666666E-2</v>
      </c>
      <c r="BZ23" s="386">
        <f t="shared" si="27"/>
        <v>0.31249999999999994</v>
      </c>
      <c r="CA23" s="387"/>
    </row>
    <row r="24" spans="1:79" s="15" customFormat="1" x14ac:dyDescent="0.25">
      <c r="A24" s="5"/>
      <c r="B24" s="41"/>
      <c r="C24" s="77"/>
      <c r="D24" s="23"/>
      <c r="E24" s="69"/>
      <c r="F24" s="40"/>
      <c r="G24" s="31"/>
      <c r="H24" s="134">
        <v>43485</v>
      </c>
      <c r="I24" s="119"/>
      <c r="J24" s="120"/>
      <c r="K24" s="120"/>
      <c r="L24" s="121"/>
      <c r="M24" s="122"/>
      <c r="N24" s="148">
        <v>43516</v>
      </c>
      <c r="O24" s="149">
        <v>0.40277777777777773</v>
      </c>
      <c r="P24" s="150">
        <v>0.59027777777777779</v>
      </c>
      <c r="Q24" s="150">
        <v>1.0416666666666666E-2</v>
      </c>
      <c r="R24" s="151">
        <v>0.1770833333333334</v>
      </c>
      <c r="S24" s="152"/>
      <c r="T24" s="177">
        <v>45006</v>
      </c>
      <c r="U24" s="178">
        <v>0.40625</v>
      </c>
      <c r="V24" s="179">
        <v>0.59375</v>
      </c>
      <c r="W24" s="179">
        <v>1.0416666666666666E-2</v>
      </c>
      <c r="X24" s="180">
        <f t="shared" si="31"/>
        <v>0.17708333333333334</v>
      </c>
      <c r="Y24" s="181"/>
      <c r="Z24" s="202">
        <v>45037</v>
      </c>
      <c r="AA24" s="207">
        <v>0.40277777777777773</v>
      </c>
      <c r="AB24" s="208">
        <v>0.61458333333333337</v>
      </c>
      <c r="AC24" s="208">
        <v>4.1666666666666664E-2</v>
      </c>
      <c r="AD24" s="209">
        <f t="shared" si="26"/>
        <v>0.17013888888888898</v>
      </c>
      <c r="AE24" s="210"/>
      <c r="AF24" s="229">
        <v>43605</v>
      </c>
      <c r="AG24" s="234"/>
      <c r="AH24" s="235"/>
      <c r="AI24" s="235"/>
      <c r="AJ24" s="236"/>
      <c r="AK24" s="237"/>
      <c r="AL24" s="254">
        <v>43636</v>
      </c>
      <c r="AM24" s="255">
        <v>0.41666666666666669</v>
      </c>
      <c r="AN24" s="256">
        <v>0.60416666666666663</v>
      </c>
      <c r="AO24" s="256">
        <v>1.0416666666666666E-2</v>
      </c>
      <c r="AP24" s="257">
        <f t="shared" si="29"/>
        <v>0.17708333333333329</v>
      </c>
      <c r="AQ24" s="258"/>
      <c r="AR24" s="278">
        <v>45128</v>
      </c>
      <c r="AS24" s="283">
        <v>0.41666666666666669</v>
      </c>
      <c r="AT24" s="284">
        <v>0.61458333333333337</v>
      </c>
      <c r="AU24" s="284">
        <v>2.0833333333333332E-2</v>
      </c>
      <c r="AV24" s="285">
        <f>AT24-AS24-AU24</f>
        <v>0.17708333333333334</v>
      </c>
      <c r="AW24" s="286"/>
      <c r="AX24" s="303">
        <v>45159</v>
      </c>
      <c r="AY24" s="304">
        <v>0.41666666666666669</v>
      </c>
      <c r="AZ24" s="305">
        <v>0.60416666666666663</v>
      </c>
      <c r="BA24" s="305">
        <v>1.0416666666666666E-2</v>
      </c>
      <c r="BB24" s="306">
        <v>0.17708333333333329</v>
      </c>
      <c r="BC24" s="308"/>
      <c r="BD24" s="303">
        <v>45190</v>
      </c>
      <c r="BE24" s="304">
        <v>0.41666666666666669</v>
      </c>
      <c r="BF24" s="305">
        <v>0.61458333333333337</v>
      </c>
      <c r="BG24" s="305">
        <v>1.0416666666666666E-2</v>
      </c>
      <c r="BH24" s="306">
        <f t="shared" si="30"/>
        <v>0.18750000000000003</v>
      </c>
      <c r="BI24" s="308"/>
      <c r="BJ24" s="329">
        <v>45220</v>
      </c>
      <c r="BK24" s="330"/>
      <c r="BL24" s="331"/>
      <c r="BM24" s="331"/>
      <c r="BN24" s="332"/>
      <c r="BO24" s="333"/>
      <c r="BP24" s="355">
        <v>45251</v>
      </c>
      <c r="BQ24" s="356">
        <v>0.38541666666666669</v>
      </c>
      <c r="BR24" s="357">
        <v>0.57291666666666663</v>
      </c>
      <c r="BS24" s="357">
        <v>1.0416666666666666E-2</v>
      </c>
      <c r="BT24" s="358">
        <f t="shared" si="33"/>
        <v>0.17708333333333329</v>
      </c>
      <c r="BU24" s="359"/>
      <c r="BV24" s="383">
        <v>45281</v>
      </c>
      <c r="BW24" s="384">
        <v>0.375</v>
      </c>
      <c r="BX24" s="385">
        <v>0.67708333333333337</v>
      </c>
      <c r="BY24" s="385">
        <v>2.0833333333333332E-2</v>
      </c>
      <c r="BZ24" s="386">
        <f t="shared" si="27"/>
        <v>0.28125000000000006</v>
      </c>
      <c r="CA24" s="387"/>
    </row>
    <row r="25" spans="1:79" s="15" customFormat="1" x14ac:dyDescent="0.25">
      <c r="A25" s="5"/>
      <c r="B25" s="41"/>
      <c r="C25" s="6"/>
      <c r="D25" s="23"/>
      <c r="E25" s="68"/>
      <c r="F25" s="40"/>
      <c r="H25" s="134">
        <v>43486</v>
      </c>
      <c r="I25" s="119"/>
      <c r="J25" s="120"/>
      <c r="K25" s="120"/>
      <c r="L25" s="121"/>
      <c r="M25" s="122"/>
      <c r="N25" s="148">
        <v>43517</v>
      </c>
      <c r="O25" s="149">
        <v>0.40277777777777773</v>
      </c>
      <c r="P25" s="150">
        <v>0.59027777777777779</v>
      </c>
      <c r="Q25" s="150">
        <v>1.0416666666666666E-2</v>
      </c>
      <c r="R25" s="151">
        <v>0.1770833333333334</v>
      </c>
      <c r="S25" s="152"/>
      <c r="T25" s="177">
        <v>45007</v>
      </c>
      <c r="U25" s="178">
        <v>0.40277777777777773</v>
      </c>
      <c r="V25" s="179">
        <v>0.60416666666666663</v>
      </c>
      <c r="W25" s="179">
        <v>1.0416666666666666E-2</v>
      </c>
      <c r="X25" s="180">
        <f t="shared" si="31"/>
        <v>0.19097222222222224</v>
      </c>
      <c r="Y25" s="181"/>
      <c r="Z25" s="202">
        <v>45038</v>
      </c>
      <c r="AA25" s="203"/>
      <c r="AB25" s="204"/>
      <c r="AC25" s="204"/>
      <c r="AD25" s="205"/>
      <c r="AE25" s="206"/>
      <c r="AF25" s="229">
        <v>43606</v>
      </c>
      <c r="AG25" s="230">
        <v>0.40972222222222227</v>
      </c>
      <c r="AH25" s="231">
        <v>0.59722222222222221</v>
      </c>
      <c r="AI25" s="231">
        <v>1.0416666666666666E-2</v>
      </c>
      <c r="AJ25" s="232">
        <f t="shared" ref="AJ25:AJ29" si="34">AH25-AG25-AI25</f>
        <v>0.17708333333333329</v>
      </c>
      <c r="AK25" s="233"/>
      <c r="AL25" s="254">
        <v>43637</v>
      </c>
      <c r="AM25" s="255">
        <v>0.41666666666666669</v>
      </c>
      <c r="AN25" s="256">
        <v>0.60416666666666663</v>
      </c>
      <c r="AO25" s="256">
        <v>1.0416666666666666E-2</v>
      </c>
      <c r="AP25" s="257">
        <f t="shared" si="29"/>
        <v>0.17708333333333329</v>
      </c>
      <c r="AQ25" s="258"/>
      <c r="AR25" s="278">
        <v>45129</v>
      </c>
      <c r="AS25" s="279"/>
      <c r="AT25" s="280"/>
      <c r="AU25" s="280"/>
      <c r="AV25" s="281"/>
      <c r="AW25" s="282"/>
      <c r="AX25" s="303">
        <v>45160</v>
      </c>
      <c r="AY25" s="304">
        <v>0.41666666666666669</v>
      </c>
      <c r="AZ25" s="305">
        <v>0.60416666666666663</v>
      </c>
      <c r="BA25" s="305">
        <v>1.0416666666666666E-2</v>
      </c>
      <c r="BB25" s="306">
        <v>0.17708333333333329</v>
      </c>
      <c r="BC25" s="308"/>
      <c r="BD25" s="303">
        <v>45191</v>
      </c>
      <c r="BE25" s="304">
        <v>0.41666666666666669</v>
      </c>
      <c r="BF25" s="305">
        <v>0.61458333333333337</v>
      </c>
      <c r="BG25" s="305">
        <v>1.0416666666666666E-2</v>
      </c>
      <c r="BH25" s="306">
        <f t="shared" si="30"/>
        <v>0.18750000000000003</v>
      </c>
      <c r="BI25" s="308"/>
      <c r="BJ25" s="329">
        <v>45221</v>
      </c>
      <c r="BK25" s="330"/>
      <c r="BL25" s="331"/>
      <c r="BM25" s="331"/>
      <c r="BN25" s="332"/>
      <c r="BO25" s="333"/>
      <c r="BP25" s="355">
        <v>45252</v>
      </c>
      <c r="BQ25" s="356">
        <v>0.38541666666666669</v>
      </c>
      <c r="BR25" s="357">
        <v>0.57291666666666663</v>
      </c>
      <c r="BS25" s="357">
        <v>1.0416666666666666E-2</v>
      </c>
      <c r="BT25" s="358">
        <f t="shared" si="33"/>
        <v>0.17708333333333329</v>
      </c>
      <c r="BU25" s="359"/>
      <c r="BV25" s="383">
        <v>45282</v>
      </c>
      <c r="BW25" s="384">
        <v>0.375</v>
      </c>
      <c r="BX25" s="385">
        <v>0.66666666666666663</v>
      </c>
      <c r="BY25" s="385">
        <v>2.0833333333333332E-2</v>
      </c>
      <c r="BZ25" s="386">
        <f t="shared" si="27"/>
        <v>0.27083333333333331</v>
      </c>
      <c r="CA25" s="387"/>
    </row>
    <row r="26" spans="1:79" s="15" customFormat="1" x14ac:dyDescent="0.25">
      <c r="A26" s="5"/>
      <c r="B26" s="36"/>
      <c r="C26" s="36"/>
      <c r="D26" s="23"/>
      <c r="E26" s="69"/>
      <c r="F26" s="48"/>
      <c r="G26" s="31"/>
      <c r="H26" s="118">
        <v>43487</v>
      </c>
      <c r="I26" s="123">
        <v>0.40277777777777773</v>
      </c>
      <c r="J26" s="124">
        <v>0.59375</v>
      </c>
      <c r="K26" s="124">
        <v>1.0416666666666666E-2</v>
      </c>
      <c r="L26" s="125">
        <f t="shared" ref="L26:L30" si="35">J26-I26-K26</f>
        <v>0.18055555555555561</v>
      </c>
      <c r="M26" s="127"/>
      <c r="N26" s="148">
        <v>43518</v>
      </c>
      <c r="O26" s="149">
        <v>0.40277777777777773</v>
      </c>
      <c r="P26" s="150">
        <v>0.59027777777777779</v>
      </c>
      <c r="Q26" s="150">
        <v>1.0416666666666666E-2</v>
      </c>
      <c r="R26" s="151">
        <v>0.1770833333333334</v>
      </c>
      <c r="S26" s="152"/>
      <c r="T26" s="177">
        <v>45008</v>
      </c>
      <c r="U26" s="178">
        <v>0.40625</v>
      </c>
      <c r="V26" s="179">
        <v>0.59375</v>
      </c>
      <c r="W26" s="179">
        <v>1.0416666666666666E-2</v>
      </c>
      <c r="X26" s="180">
        <f t="shared" si="31"/>
        <v>0.17708333333333334</v>
      </c>
      <c r="Y26" s="181"/>
      <c r="Z26" s="202">
        <v>45039</v>
      </c>
      <c r="AA26" s="203"/>
      <c r="AB26" s="204"/>
      <c r="AC26" s="204"/>
      <c r="AD26" s="205"/>
      <c r="AE26" s="206"/>
      <c r="AF26" s="229">
        <v>43607</v>
      </c>
      <c r="AG26" s="230">
        <v>0.41319444444444442</v>
      </c>
      <c r="AH26" s="231">
        <v>0.61458333333333337</v>
      </c>
      <c r="AI26" s="231">
        <v>5.2083333333333336E-2</v>
      </c>
      <c r="AJ26" s="232">
        <f t="shared" si="34"/>
        <v>0.14930555555555561</v>
      </c>
      <c r="AK26" s="233"/>
      <c r="AL26" s="254">
        <v>43638</v>
      </c>
      <c r="AM26" s="255">
        <v>0.41666666666666669</v>
      </c>
      <c r="AN26" s="256">
        <v>0.60416666666666663</v>
      </c>
      <c r="AO26" s="256">
        <v>1.0416666666666666E-2</v>
      </c>
      <c r="AP26" s="257">
        <f t="shared" si="29"/>
        <v>0.17708333333333329</v>
      </c>
      <c r="AQ26" s="258"/>
      <c r="AR26" s="278">
        <v>45130</v>
      </c>
      <c r="AS26" s="279"/>
      <c r="AT26" s="280"/>
      <c r="AU26" s="280"/>
      <c r="AV26" s="281"/>
      <c r="AW26" s="282"/>
      <c r="AX26" s="303">
        <v>45161</v>
      </c>
      <c r="AY26" s="304">
        <v>0.41666666666666669</v>
      </c>
      <c r="AZ26" s="305">
        <v>0.60416666666666663</v>
      </c>
      <c r="BA26" s="305">
        <v>1.0416666666666666E-2</v>
      </c>
      <c r="BB26" s="306">
        <v>0.17708333333333329</v>
      </c>
      <c r="BC26" s="307" t="s">
        <v>126</v>
      </c>
      <c r="BD26" s="303">
        <v>45192</v>
      </c>
      <c r="BE26" s="309"/>
      <c r="BF26" s="310"/>
      <c r="BG26" s="310"/>
      <c r="BH26" s="311"/>
      <c r="BI26" s="312"/>
      <c r="BJ26" s="329">
        <v>45222</v>
      </c>
      <c r="BK26" s="334">
        <v>0.4236111111111111</v>
      </c>
      <c r="BL26" s="335">
        <v>0.61111111111111105</v>
      </c>
      <c r="BM26" s="335">
        <v>1.0416666666666666E-2</v>
      </c>
      <c r="BN26" s="336">
        <f t="shared" ref="BN26:BN30" si="36">BL26-BK26-BM26</f>
        <v>0.17708333333333329</v>
      </c>
      <c r="BO26" s="337"/>
      <c r="BP26" s="355">
        <v>45253</v>
      </c>
      <c r="BQ26" s="356">
        <v>0.38541666666666669</v>
      </c>
      <c r="BR26" s="357">
        <v>0.57291666666666663</v>
      </c>
      <c r="BS26" s="357">
        <v>1.0416666666666666E-2</v>
      </c>
      <c r="BT26" s="358">
        <f t="shared" si="33"/>
        <v>0.17708333333333329</v>
      </c>
      <c r="BU26" s="359"/>
      <c r="BV26" s="383">
        <v>45283</v>
      </c>
      <c r="BW26" s="388"/>
      <c r="BX26" s="389"/>
      <c r="BY26" s="389"/>
      <c r="BZ26" s="390"/>
      <c r="CA26" s="391"/>
    </row>
    <row r="27" spans="1:79" s="15" customFormat="1" x14ac:dyDescent="0.25">
      <c r="A27" s="35"/>
      <c r="B27" s="36"/>
      <c r="C27" s="36"/>
      <c r="D27" s="23"/>
      <c r="E27" s="69"/>
      <c r="F27" s="48"/>
      <c r="G27" s="31"/>
      <c r="H27" s="118">
        <v>43488</v>
      </c>
      <c r="I27" s="123">
        <v>0.40277777777777773</v>
      </c>
      <c r="J27" s="124">
        <v>0.58680555555555558</v>
      </c>
      <c r="K27" s="124">
        <v>1.0416666666666666E-2</v>
      </c>
      <c r="L27" s="125">
        <f t="shared" si="35"/>
        <v>0.17361111111111119</v>
      </c>
      <c r="M27" s="127"/>
      <c r="N27" s="148">
        <v>43519</v>
      </c>
      <c r="O27" s="149">
        <v>0.40277777777777773</v>
      </c>
      <c r="P27" s="150">
        <v>0.58680555555555558</v>
      </c>
      <c r="Q27" s="150">
        <v>1.0416666666666666E-2</v>
      </c>
      <c r="R27" s="151">
        <v>0.17361111111111119</v>
      </c>
      <c r="S27" s="152"/>
      <c r="T27" s="177">
        <v>45009</v>
      </c>
      <c r="U27" s="178">
        <v>0.52083333333333337</v>
      </c>
      <c r="V27" s="179">
        <v>0.6875</v>
      </c>
      <c r="W27" s="179">
        <v>1.0416666666666666E-2</v>
      </c>
      <c r="X27" s="180">
        <f t="shared" si="31"/>
        <v>0.15624999999999997</v>
      </c>
      <c r="Y27" s="181"/>
      <c r="Z27" s="202">
        <v>45040</v>
      </c>
      <c r="AA27" s="207">
        <v>0.40625</v>
      </c>
      <c r="AB27" s="208">
        <v>0.59375</v>
      </c>
      <c r="AC27" s="208">
        <v>1.0416666666666666E-2</v>
      </c>
      <c r="AD27" s="209">
        <f>AB27-AA27-AC27</f>
        <v>0.17708333333333334</v>
      </c>
      <c r="AE27" s="210"/>
      <c r="AF27" s="229">
        <v>43608</v>
      </c>
      <c r="AG27" s="230">
        <v>0.40625</v>
      </c>
      <c r="AH27" s="231">
        <v>0.57986111111111105</v>
      </c>
      <c r="AI27" s="231">
        <v>1.0416666666666666E-2</v>
      </c>
      <c r="AJ27" s="232">
        <f t="shared" si="34"/>
        <v>0.16319444444444439</v>
      </c>
      <c r="AK27" s="233"/>
      <c r="AL27" s="254">
        <v>43639</v>
      </c>
      <c r="AM27" s="259"/>
      <c r="AN27" s="260"/>
      <c r="AO27" s="260"/>
      <c r="AP27" s="261"/>
      <c r="AQ27" s="262"/>
      <c r="AR27" s="278">
        <v>45131</v>
      </c>
      <c r="AS27" s="283">
        <v>0.41666666666666669</v>
      </c>
      <c r="AT27" s="284">
        <v>0.61458333333333337</v>
      </c>
      <c r="AU27" s="284">
        <v>2.0833333333333332E-2</v>
      </c>
      <c r="AV27" s="285">
        <f>AT27-AS27-AU27</f>
        <v>0.17708333333333334</v>
      </c>
      <c r="AW27" s="286"/>
      <c r="AX27" s="303">
        <v>45162</v>
      </c>
      <c r="AY27" s="304">
        <v>0.41666666666666669</v>
      </c>
      <c r="AZ27" s="305">
        <v>0.60416666666666663</v>
      </c>
      <c r="BA27" s="305">
        <v>1.0416666666666666E-2</v>
      </c>
      <c r="BB27" s="306">
        <v>0.17708333333333329</v>
      </c>
      <c r="BC27" s="308"/>
      <c r="BD27" s="303">
        <v>45193</v>
      </c>
      <c r="BE27" s="309"/>
      <c r="BF27" s="310"/>
      <c r="BG27" s="310"/>
      <c r="BH27" s="311"/>
      <c r="BI27" s="312"/>
      <c r="BJ27" s="329">
        <v>45223</v>
      </c>
      <c r="BK27" s="334">
        <v>0.4236111111111111</v>
      </c>
      <c r="BL27" s="335">
        <v>0.61111111111111105</v>
      </c>
      <c r="BM27" s="335">
        <v>1.0416666666666666E-2</v>
      </c>
      <c r="BN27" s="336">
        <f t="shared" si="36"/>
        <v>0.17708333333333329</v>
      </c>
      <c r="BO27" s="337"/>
      <c r="BP27" s="355">
        <v>45254</v>
      </c>
      <c r="BQ27" s="356">
        <v>0.38541666666666669</v>
      </c>
      <c r="BR27" s="357">
        <v>0.57291666666666663</v>
      </c>
      <c r="BS27" s="357">
        <v>1.0416666666666666E-2</v>
      </c>
      <c r="BT27" s="358">
        <f t="shared" si="33"/>
        <v>0.17708333333333329</v>
      </c>
      <c r="BU27" s="307" t="s">
        <v>133</v>
      </c>
      <c r="BV27" s="383">
        <v>45284</v>
      </c>
      <c r="BW27" s="388"/>
      <c r="BX27" s="389"/>
      <c r="BY27" s="389"/>
      <c r="BZ27" s="390"/>
      <c r="CA27" s="391"/>
    </row>
    <row r="28" spans="1:79" s="15" customFormat="1" x14ac:dyDescent="0.25">
      <c r="A28" s="37"/>
      <c r="B28" s="38"/>
      <c r="C28" s="38"/>
      <c r="D28" s="23"/>
      <c r="E28" s="69"/>
      <c r="G28" s="31"/>
      <c r="H28" s="118">
        <v>43489</v>
      </c>
      <c r="I28" s="123">
        <v>0.40277777777777773</v>
      </c>
      <c r="J28" s="124">
        <v>0.59027777777777779</v>
      </c>
      <c r="K28" s="124">
        <v>1.0416666666666666E-2</v>
      </c>
      <c r="L28" s="125">
        <f t="shared" si="35"/>
        <v>0.1770833333333334</v>
      </c>
      <c r="M28" s="127"/>
      <c r="N28" s="162">
        <v>43520</v>
      </c>
      <c r="O28" s="153"/>
      <c r="P28" s="154"/>
      <c r="Q28" s="154"/>
      <c r="R28" s="155"/>
      <c r="S28" s="156"/>
      <c r="T28" s="191">
        <v>45010</v>
      </c>
      <c r="U28" s="182"/>
      <c r="V28" s="183"/>
      <c r="W28" s="183"/>
      <c r="X28" s="184"/>
      <c r="Y28" s="185"/>
      <c r="Z28" s="202">
        <v>45041</v>
      </c>
      <c r="AA28" s="207">
        <v>0.40625</v>
      </c>
      <c r="AB28" s="208">
        <v>0.58333333333333337</v>
      </c>
      <c r="AC28" s="208">
        <v>1.0416666666666666E-2</v>
      </c>
      <c r="AD28" s="209">
        <f t="shared" ref="AD28:AD31" si="37">AB28-AA28-AC28</f>
        <v>0.16666666666666671</v>
      </c>
      <c r="AE28" s="210"/>
      <c r="AF28" s="229">
        <v>43609</v>
      </c>
      <c r="AG28" s="230">
        <v>0.41319444444444442</v>
      </c>
      <c r="AH28" s="231">
        <v>0.58333333333333337</v>
      </c>
      <c r="AI28" s="231">
        <v>1.0416666666666666E-2</v>
      </c>
      <c r="AJ28" s="232">
        <f t="shared" si="34"/>
        <v>0.15972222222222229</v>
      </c>
      <c r="AK28" s="233"/>
      <c r="AL28" s="254">
        <v>43640</v>
      </c>
      <c r="AM28" s="259"/>
      <c r="AN28" s="260"/>
      <c r="AO28" s="260"/>
      <c r="AP28" s="261"/>
      <c r="AQ28" s="262"/>
      <c r="AR28" s="278">
        <v>45132</v>
      </c>
      <c r="AS28" s="283">
        <v>0.41666666666666669</v>
      </c>
      <c r="AT28" s="284">
        <v>0.61458333333333337</v>
      </c>
      <c r="AU28" s="284">
        <v>2.0833333333333332E-2</v>
      </c>
      <c r="AV28" s="285">
        <f>AT28-AS28-AU28</f>
        <v>0.17708333333333334</v>
      </c>
      <c r="AW28" s="286"/>
      <c r="AX28" s="303">
        <v>45163</v>
      </c>
      <c r="AY28" s="304">
        <v>0.41666666666666669</v>
      </c>
      <c r="AZ28" s="305">
        <v>0.60416666666666663</v>
      </c>
      <c r="BA28" s="305">
        <v>1.0416666666666666E-2</v>
      </c>
      <c r="BB28" s="306">
        <v>0.17708333333333329</v>
      </c>
      <c r="BC28" s="308"/>
      <c r="BD28" s="303">
        <v>45194</v>
      </c>
      <c r="BE28" s="304">
        <v>0.41666666666666669</v>
      </c>
      <c r="BF28" s="305">
        <v>0.61458333333333337</v>
      </c>
      <c r="BG28" s="305">
        <v>1.0416666666666666E-2</v>
      </c>
      <c r="BH28" s="306">
        <f t="shared" ref="BH28:BH32" si="38">BF28-BE28-BG28</f>
        <v>0.18750000000000003</v>
      </c>
      <c r="BI28" s="308"/>
      <c r="BJ28" s="329">
        <v>45224</v>
      </c>
      <c r="BK28" s="334">
        <v>0.4236111111111111</v>
      </c>
      <c r="BL28" s="335">
        <v>0.61111111111111105</v>
      </c>
      <c r="BM28" s="335">
        <v>1.0416666666666666E-2</v>
      </c>
      <c r="BN28" s="336">
        <f t="shared" si="36"/>
        <v>0.17708333333333329</v>
      </c>
      <c r="BO28" s="337"/>
      <c r="BP28" s="355">
        <v>45255</v>
      </c>
      <c r="BQ28" s="360"/>
      <c r="BR28" s="361"/>
      <c r="BS28" s="361"/>
      <c r="BT28" s="362"/>
      <c r="BU28" s="363"/>
      <c r="BV28" s="383">
        <v>45285</v>
      </c>
      <c r="BW28" s="384"/>
      <c r="BX28" s="385"/>
      <c r="BY28" s="385"/>
      <c r="BZ28" s="386"/>
      <c r="CA28" s="392" t="s">
        <v>54</v>
      </c>
    </row>
    <row r="29" spans="1:79" s="15" customFormat="1" x14ac:dyDescent="0.25">
      <c r="A29" s="2"/>
      <c r="B29" s="2"/>
      <c r="C29" s="2"/>
      <c r="D29" s="2"/>
      <c r="E29" s="69"/>
      <c r="F29" s="40"/>
      <c r="G29" s="31"/>
      <c r="H29" s="118">
        <v>43490</v>
      </c>
      <c r="I29" s="123">
        <v>0.40277777777777773</v>
      </c>
      <c r="J29" s="124">
        <v>0.60416666666666663</v>
      </c>
      <c r="K29" s="124">
        <v>1.0416666666666666E-2</v>
      </c>
      <c r="L29" s="125">
        <f t="shared" si="35"/>
        <v>0.19097222222222224</v>
      </c>
      <c r="M29" s="127"/>
      <c r="N29" s="162">
        <v>43521</v>
      </c>
      <c r="O29" s="153"/>
      <c r="P29" s="154"/>
      <c r="Q29" s="154"/>
      <c r="R29" s="155"/>
      <c r="S29" s="156"/>
      <c r="T29" s="191">
        <v>45011</v>
      </c>
      <c r="U29" s="182"/>
      <c r="V29" s="183"/>
      <c r="W29" s="183"/>
      <c r="X29" s="184"/>
      <c r="Y29" s="185"/>
      <c r="Z29" s="202">
        <v>45042</v>
      </c>
      <c r="AA29" s="207">
        <v>0.40625</v>
      </c>
      <c r="AB29" s="208">
        <v>0.57986111111111105</v>
      </c>
      <c r="AC29" s="208">
        <v>1.0416666666666666E-2</v>
      </c>
      <c r="AD29" s="209">
        <f t="shared" si="37"/>
        <v>0.16319444444444439</v>
      </c>
      <c r="AE29" s="210"/>
      <c r="AF29" s="229">
        <v>43610</v>
      </c>
      <c r="AG29" s="230">
        <v>0.40972222222222227</v>
      </c>
      <c r="AH29" s="231">
        <v>0.58333333333333337</v>
      </c>
      <c r="AI29" s="231">
        <v>1.0416666666666666E-2</v>
      </c>
      <c r="AJ29" s="232">
        <f t="shared" si="34"/>
        <v>0.16319444444444445</v>
      </c>
      <c r="AK29" s="233"/>
      <c r="AL29" s="254">
        <v>43641</v>
      </c>
      <c r="AM29" s="255">
        <v>0.41666666666666669</v>
      </c>
      <c r="AN29" s="256">
        <v>0.61458333333333337</v>
      </c>
      <c r="AO29" s="256">
        <v>2.0833333333333332E-2</v>
      </c>
      <c r="AP29" s="257">
        <f t="shared" ref="AP29:AP33" si="39">AN29-AM29-AO29</f>
        <v>0.17708333333333334</v>
      </c>
      <c r="AQ29" s="238" t="s">
        <v>98</v>
      </c>
      <c r="AR29" s="278">
        <v>45133</v>
      </c>
      <c r="AS29" s="283">
        <v>0.41666666666666669</v>
      </c>
      <c r="AT29" s="284">
        <v>0.61458333333333337</v>
      </c>
      <c r="AU29" s="284">
        <v>2.0833333333333332E-2</v>
      </c>
      <c r="AV29" s="285">
        <f>AT29-AS29-AU29</f>
        <v>0.17708333333333334</v>
      </c>
      <c r="AW29" s="286"/>
      <c r="AX29" s="303">
        <v>45164</v>
      </c>
      <c r="AY29" s="309"/>
      <c r="AZ29" s="310"/>
      <c r="BA29" s="310"/>
      <c r="BB29" s="311"/>
      <c r="BC29" s="312"/>
      <c r="BD29" s="303">
        <v>45195</v>
      </c>
      <c r="BE29" s="304">
        <v>0.41666666666666669</v>
      </c>
      <c r="BF29" s="305">
        <v>0.61458333333333337</v>
      </c>
      <c r="BG29" s="305">
        <v>1.0416666666666666E-2</v>
      </c>
      <c r="BH29" s="306">
        <f t="shared" si="38"/>
        <v>0.18750000000000003</v>
      </c>
      <c r="BI29" s="308"/>
      <c r="BJ29" s="329">
        <v>45225</v>
      </c>
      <c r="BK29" s="334">
        <v>0.4236111111111111</v>
      </c>
      <c r="BL29" s="335">
        <v>0.61111111111111105</v>
      </c>
      <c r="BM29" s="335">
        <v>1.0416666666666666E-2</v>
      </c>
      <c r="BN29" s="336">
        <f t="shared" si="36"/>
        <v>0.17708333333333329</v>
      </c>
      <c r="BO29" s="337"/>
      <c r="BP29" s="355">
        <v>45256</v>
      </c>
      <c r="BQ29" s="360"/>
      <c r="BR29" s="361"/>
      <c r="BS29" s="361"/>
      <c r="BT29" s="362"/>
      <c r="BU29" s="363"/>
      <c r="BV29" s="383">
        <v>45286</v>
      </c>
      <c r="BW29" s="384">
        <v>0.375</v>
      </c>
      <c r="BX29" s="385">
        <v>0.57291666666666663</v>
      </c>
      <c r="BY29" s="385">
        <v>2.0833333333333332E-2</v>
      </c>
      <c r="BZ29" s="386">
        <f t="shared" ref="BZ29:BZ32" si="40">BX29-BW29-BY29</f>
        <v>0.17708333333333329</v>
      </c>
      <c r="CA29" s="387" t="s">
        <v>49</v>
      </c>
    </row>
    <row r="30" spans="1:79" s="15" customFormat="1" ht="15.75" thickBot="1" x14ac:dyDescent="0.3">
      <c r="A30" s="3" t="s">
        <v>25</v>
      </c>
      <c r="B30" s="2"/>
      <c r="C30" s="2"/>
      <c r="D30" s="26">
        <f>D19+SUM(D22:D27)</f>
        <v>6.25</v>
      </c>
      <c r="E30" s="69"/>
      <c r="F30" s="40"/>
      <c r="G30" s="31"/>
      <c r="H30" s="118">
        <v>43491</v>
      </c>
      <c r="I30" s="123">
        <v>0.40277777777777773</v>
      </c>
      <c r="J30" s="124">
        <v>0.4861111111111111</v>
      </c>
      <c r="K30" s="124">
        <v>1.0416666666666666E-2</v>
      </c>
      <c r="L30" s="125">
        <f t="shared" si="35"/>
        <v>7.2916666666666699E-2</v>
      </c>
      <c r="M30" s="127"/>
      <c r="N30" s="148">
        <v>43522</v>
      </c>
      <c r="O30" s="149">
        <v>0.40625</v>
      </c>
      <c r="P30" s="150">
        <v>0.58333333333333337</v>
      </c>
      <c r="Q30" s="150">
        <v>1.0416666666666666E-2</v>
      </c>
      <c r="R30" s="151">
        <v>0.16666666666666671</v>
      </c>
      <c r="S30" s="152"/>
      <c r="T30" s="177">
        <v>45012</v>
      </c>
      <c r="U30" s="178">
        <v>0.40625</v>
      </c>
      <c r="V30" s="179">
        <v>0.59375</v>
      </c>
      <c r="W30" s="179">
        <v>1.0416666666666666E-2</v>
      </c>
      <c r="X30" s="180">
        <f t="shared" ref="X30:X34" si="41">V30-U30-W30</f>
        <v>0.17708333333333334</v>
      </c>
      <c r="Y30" s="181"/>
      <c r="Z30" s="202">
        <v>45043</v>
      </c>
      <c r="AA30" s="207">
        <v>0.40625</v>
      </c>
      <c r="AB30" s="208">
        <v>0.59375</v>
      </c>
      <c r="AC30" s="208">
        <v>1.0416666666666666E-2</v>
      </c>
      <c r="AD30" s="209">
        <f t="shared" si="37"/>
        <v>0.17708333333333334</v>
      </c>
      <c r="AE30" s="210"/>
      <c r="AF30" s="229">
        <v>43611</v>
      </c>
      <c r="AG30" s="234"/>
      <c r="AH30" s="235"/>
      <c r="AI30" s="235"/>
      <c r="AJ30" s="236"/>
      <c r="AK30" s="237"/>
      <c r="AL30" s="254">
        <v>43642</v>
      </c>
      <c r="AM30" s="255">
        <v>0.41666666666666669</v>
      </c>
      <c r="AN30" s="256">
        <v>0.61458333333333337</v>
      </c>
      <c r="AO30" s="256">
        <v>2.0833333333333332E-2</v>
      </c>
      <c r="AP30" s="257">
        <f t="shared" si="39"/>
        <v>0.17708333333333334</v>
      </c>
      <c r="AQ30" s="238" t="s">
        <v>98</v>
      </c>
      <c r="AR30" s="278">
        <v>45134</v>
      </c>
      <c r="AS30" s="283">
        <v>0.41666666666666669</v>
      </c>
      <c r="AT30" s="284">
        <v>0.61458333333333337</v>
      </c>
      <c r="AU30" s="284">
        <v>2.0833333333333332E-2</v>
      </c>
      <c r="AV30" s="285">
        <f>AT30-AS30-AU30</f>
        <v>0.17708333333333334</v>
      </c>
      <c r="AW30" s="286"/>
      <c r="AX30" s="303">
        <v>45165</v>
      </c>
      <c r="AY30" s="309"/>
      <c r="AZ30" s="310"/>
      <c r="BA30" s="310"/>
      <c r="BB30" s="311"/>
      <c r="BC30" s="312"/>
      <c r="BD30" s="303">
        <v>45196</v>
      </c>
      <c r="BE30" s="304">
        <v>0.41666666666666669</v>
      </c>
      <c r="BF30" s="305">
        <v>0.61458333333333337</v>
      </c>
      <c r="BG30" s="305">
        <v>1.0416666666666666E-2</v>
      </c>
      <c r="BH30" s="306">
        <f t="shared" si="38"/>
        <v>0.18750000000000003</v>
      </c>
      <c r="BI30" s="308"/>
      <c r="BJ30" s="329">
        <v>45226</v>
      </c>
      <c r="BK30" s="334">
        <v>0.4236111111111111</v>
      </c>
      <c r="BL30" s="335">
        <v>0.61111111111111105</v>
      </c>
      <c r="BM30" s="335">
        <v>1.0416666666666666E-2</v>
      </c>
      <c r="BN30" s="336">
        <f t="shared" si="36"/>
        <v>0.17708333333333329</v>
      </c>
      <c r="BO30" s="337"/>
      <c r="BP30" s="355">
        <v>45257</v>
      </c>
      <c r="BQ30" s="356">
        <v>0.38541666666666669</v>
      </c>
      <c r="BR30" s="357">
        <v>0.57291666666666663</v>
      </c>
      <c r="BS30" s="357">
        <v>1.0416666666666666E-2</v>
      </c>
      <c r="BT30" s="358">
        <f t="shared" ref="BT30:BT33" si="42">BR30-BQ30-BS30</f>
        <v>0.17708333333333329</v>
      </c>
      <c r="BU30" s="359"/>
      <c r="BV30" s="383">
        <v>45287</v>
      </c>
      <c r="BW30" s="384">
        <v>0.375</v>
      </c>
      <c r="BX30" s="385">
        <v>0.57291666666666663</v>
      </c>
      <c r="BY30" s="385">
        <v>2.0833333333333332E-2</v>
      </c>
      <c r="BZ30" s="386">
        <f t="shared" si="40"/>
        <v>0.17708333333333329</v>
      </c>
      <c r="CA30" s="387" t="s">
        <v>49</v>
      </c>
    </row>
    <row r="31" spans="1:79" s="15" customFormat="1" ht="15.75" thickTop="1" x14ac:dyDescent="0.25">
      <c r="A31" s="2"/>
      <c r="B31" s="2"/>
      <c r="C31" s="2"/>
      <c r="D31" s="2"/>
      <c r="E31" s="69"/>
      <c r="F31" s="40"/>
      <c r="G31" s="31"/>
      <c r="H31" s="134">
        <v>43492</v>
      </c>
      <c r="I31" s="119"/>
      <c r="J31" s="120"/>
      <c r="K31" s="120"/>
      <c r="L31" s="121"/>
      <c r="M31" s="122"/>
      <c r="N31" s="148">
        <v>43523</v>
      </c>
      <c r="O31" s="149">
        <v>0.40277777777777773</v>
      </c>
      <c r="P31" s="150">
        <v>0.59027777777777779</v>
      </c>
      <c r="Q31" s="150">
        <v>1.0416666666666666E-2</v>
      </c>
      <c r="R31" s="151">
        <v>0.1770833333333334</v>
      </c>
      <c r="S31" s="152"/>
      <c r="T31" s="177">
        <v>45013</v>
      </c>
      <c r="U31" s="178">
        <v>0.40625</v>
      </c>
      <c r="V31" s="179">
        <v>0.58680555555555558</v>
      </c>
      <c r="W31" s="179">
        <v>1.0416666666666666E-2</v>
      </c>
      <c r="X31" s="180">
        <f t="shared" si="41"/>
        <v>0.17013888888888892</v>
      </c>
      <c r="Y31" s="181"/>
      <c r="Z31" s="202">
        <v>45044</v>
      </c>
      <c r="AA31" s="207">
        <v>0.41666666666666669</v>
      </c>
      <c r="AB31" s="208">
        <v>0.58680555555555558</v>
      </c>
      <c r="AC31" s="208">
        <v>1.0416666666666666E-2</v>
      </c>
      <c r="AD31" s="209">
        <f t="shared" si="37"/>
        <v>0.15972222222222224</v>
      </c>
      <c r="AE31" s="210"/>
      <c r="AF31" s="229">
        <v>43612</v>
      </c>
      <c r="AG31" s="234"/>
      <c r="AH31" s="235"/>
      <c r="AI31" s="235"/>
      <c r="AJ31" s="236"/>
      <c r="AK31" s="237"/>
      <c r="AL31" s="254">
        <v>43643</v>
      </c>
      <c r="AM31" s="255">
        <v>0.41666666666666669</v>
      </c>
      <c r="AN31" s="256">
        <v>0.61458333333333337</v>
      </c>
      <c r="AO31" s="256">
        <v>2.0833333333333332E-2</v>
      </c>
      <c r="AP31" s="257">
        <f t="shared" si="39"/>
        <v>0.17708333333333334</v>
      </c>
      <c r="AQ31" s="238" t="s">
        <v>98</v>
      </c>
      <c r="AR31" s="278">
        <v>45135</v>
      </c>
      <c r="AS31" s="283">
        <v>0.41666666666666669</v>
      </c>
      <c r="AT31" s="284">
        <v>0.61458333333333337</v>
      </c>
      <c r="AU31" s="284">
        <v>2.0833333333333332E-2</v>
      </c>
      <c r="AV31" s="285">
        <f>AT31-AS31-AU31</f>
        <v>0.17708333333333334</v>
      </c>
      <c r="AW31" s="286"/>
      <c r="AX31" s="303">
        <v>45166</v>
      </c>
      <c r="AY31" s="304">
        <v>0.41666666666666669</v>
      </c>
      <c r="AZ31" s="305">
        <v>0.60416666666666663</v>
      </c>
      <c r="BA31" s="305">
        <v>1.0416666666666666E-2</v>
      </c>
      <c r="BB31" s="306">
        <v>0.17708333333333329</v>
      </c>
      <c r="BC31" s="308"/>
      <c r="BD31" s="303">
        <v>45197</v>
      </c>
      <c r="BE31" s="304">
        <v>0.41666666666666669</v>
      </c>
      <c r="BF31" s="305">
        <v>0.61458333333333337</v>
      </c>
      <c r="BG31" s="305">
        <v>1.0416666666666666E-2</v>
      </c>
      <c r="BH31" s="306">
        <f t="shared" si="38"/>
        <v>0.18750000000000003</v>
      </c>
      <c r="BI31" s="308"/>
      <c r="BJ31" s="329">
        <v>45227</v>
      </c>
      <c r="BK31" s="330"/>
      <c r="BL31" s="331"/>
      <c r="BM31" s="331"/>
      <c r="BN31" s="332"/>
      <c r="BO31" s="333"/>
      <c r="BP31" s="355">
        <v>45258</v>
      </c>
      <c r="BQ31" s="356">
        <v>0.38541666666666669</v>
      </c>
      <c r="BR31" s="357">
        <v>0.57291666666666663</v>
      </c>
      <c r="BS31" s="357">
        <v>1.0416666666666666E-2</v>
      </c>
      <c r="BT31" s="358">
        <f t="shared" si="42"/>
        <v>0.17708333333333329</v>
      </c>
      <c r="BU31" s="359"/>
      <c r="BV31" s="383">
        <v>45288</v>
      </c>
      <c r="BW31" s="384">
        <v>0.375</v>
      </c>
      <c r="BX31" s="385">
        <v>0.57291666666666663</v>
      </c>
      <c r="BY31" s="385">
        <v>2.0833333333333332E-2</v>
      </c>
      <c r="BZ31" s="386">
        <f t="shared" si="40"/>
        <v>0.17708333333333329</v>
      </c>
      <c r="CA31" s="387" t="s">
        <v>49</v>
      </c>
    </row>
    <row r="32" spans="1:79" s="15" customFormat="1" x14ac:dyDescent="0.25">
      <c r="A32" s="24"/>
      <c r="B32" s="24"/>
      <c r="C32" s="24"/>
      <c r="D32" s="24"/>
      <c r="E32" s="69"/>
      <c r="F32" s="48"/>
      <c r="G32" s="31"/>
      <c r="H32" s="134">
        <v>43493</v>
      </c>
      <c r="I32" s="119"/>
      <c r="J32" s="120"/>
      <c r="K32" s="120"/>
      <c r="L32" s="121"/>
      <c r="M32" s="122"/>
      <c r="N32" s="148"/>
      <c r="O32" s="149"/>
      <c r="P32" s="150"/>
      <c r="Q32" s="150"/>
      <c r="R32" s="151"/>
      <c r="S32" s="152"/>
      <c r="T32" s="177">
        <v>45014</v>
      </c>
      <c r="U32" s="178">
        <v>0.39930555555555558</v>
      </c>
      <c r="V32" s="179">
        <v>0.55902777777777779</v>
      </c>
      <c r="W32" s="179">
        <v>1.0416666666666666E-2</v>
      </c>
      <c r="X32" s="180">
        <f t="shared" si="41"/>
        <v>0.14930555555555555</v>
      </c>
      <c r="Y32" s="181"/>
      <c r="Z32" s="202">
        <v>45045</v>
      </c>
      <c r="AA32" s="203"/>
      <c r="AB32" s="204"/>
      <c r="AC32" s="204"/>
      <c r="AD32" s="205"/>
      <c r="AE32" s="206"/>
      <c r="AF32" s="229">
        <v>43613</v>
      </c>
      <c r="AG32" s="230"/>
      <c r="AH32" s="231"/>
      <c r="AI32" s="231"/>
      <c r="AJ32" s="232"/>
      <c r="AK32" s="238" t="s">
        <v>54</v>
      </c>
      <c r="AL32" s="254">
        <v>43644</v>
      </c>
      <c r="AM32" s="255">
        <v>0.41666666666666669</v>
      </c>
      <c r="AN32" s="256">
        <v>0.61458333333333337</v>
      </c>
      <c r="AO32" s="256">
        <v>2.0833333333333332E-2</v>
      </c>
      <c r="AP32" s="257">
        <f t="shared" si="39"/>
        <v>0.17708333333333334</v>
      </c>
      <c r="AQ32" s="238" t="s">
        <v>98</v>
      </c>
      <c r="AR32" s="278">
        <v>45136</v>
      </c>
      <c r="AS32" s="279"/>
      <c r="AT32" s="280"/>
      <c r="AU32" s="280"/>
      <c r="AV32" s="281"/>
      <c r="AW32" s="282"/>
      <c r="AX32" s="303">
        <v>45167</v>
      </c>
      <c r="AY32" s="304">
        <v>0.41666666666666669</v>
      </c>
      <c r="AZ32" s="305">
        <v>0.60416666666666663</v>
      </c>
      <c r="BA32" s="305">
        <v>1.0416666666666666E-2</v>
      </c>
      <c r="BB32" s="306">
        <v>0.17708333333333329</v>
      </c>
      <c r="BC32" s="308"/>
      <c r="BD32" s="303">
        <v>45198</v>
      </c>
      <c r="BE32" s="304">
        <v>0.41666666666666669</v>
      </c>
      <c r="BF32" s="106">
        <v>0.5</v>
      </c>
      <c r="BG32" s="305">
        <v>0</v>
      </c>
      <c r="BH32" s="306">
        <f t="shared" si="38"/>
        <v>8.3333333333333315E-2</v>
      </c>
      <c r="BI32" s="308"/>
      <c r="BJ32" s="329">
        <v>45228</v>
      </c>
      <c r="BK32" s="330"/>
      <c r="BL32" s="331"/>
      <c r="BM32" s="331"/>
      <c r="BN32" s="332"/>
      <c r="BO32" s="333"/>
      <c r="BP32" s="355">
        <v>45259</v>
      </c>
      <c r="BQ32" s="356">
        <v>0.38541666666666669</v>
      </c>
      <c r="BR32" s="357">
        <v>0.57291666666666663</v>
      </c>
      <c r="BS32" s="357">
        <v>1.0416666666666666E-2</v>
      </c>
      <c r="BT32" s="358">
        <f t="shared" si="42"/>
        <v>0.17708333333333329</v>
      </c>
      <c r="BU32" s="359"/>
      <c r="BV32" s="383">
        <v>45289</v>
      </c>
      <c r="BW32" s="384">
        <v>0.375</v>
      </c>
      <c r="BX32" s="385">
        <v>0.57291666666666663</v>
      </c>
      <c r="BY32" s="385">
        <v>2.0833333333333332E-2</v>
      </c>
      <c r="BZ32" s="386">
        <f t="shared" si="40"/>
        <v>0.17708333333333329</v>
      </c>
      <c r="CA32" s="387" t="s">
        <v>49</v>
      </c>
    </row>
    <row r="33" spans="1:79" s="15" customFormat="1" x14ac:dyDescent="0.25">
      <c r="A33" s="3" t="s">
        <v>23</v>
      </c>
      <c r="B33" s="2"/>
      <c r="C33" s="2"/>
      <c r="D33" s="57">
        <v>4</v>
      </c>
      <c r="E33" s="72"/>
      <c r="F33" s="3"/>
      <c r="G33" s="32"/>
      <c r="H33" s="118">
        <v>43494</v>
      </c>
      <c r="I33" s="123">
        <v>0.40277777777777773</v>
      </c>
      <c r="J33" s="124">
        <v>0.59375</v>
      </c>
      <c r="K33" s="124">
        <v>1.0416666666666666E-2</v>
      </c>
      <c r="L33" s="125">
        <f t="shared" ref="L33:L34" si="43">J33-I33-K33</f>
        <v>0.18055555555555561</v>
      </c>
      <c r="M33" s="127"/>
      <c r="N33" s="148"/>
      <c r="O33" s="149"/>
      <c r="P33" s="150"/>
      <c r="Q33" s="150"/>
      <c r="R33" s="151"/>
      <c r="S33" s="152"/>
      <c r="T33" s="177">
        <v>45015</v>
      </c>
      <c r="U33" s="178">
        <v>0.40277777777777773</v>
      </c>
      <c r="V33" s="179">
        <v>0.57986111111111105</v>
      </c>
      <c r="W33" s="179">
        <v>1.0416666666666666E-2</v>
      </c>
      <c r="X33" s="180">
        <f t="shared" si="41"/>
        <v>0.16666666666666666</v>
      </c>
      <c r="Y33" s="181"/>
      <c r="Z33" s="202">
        <v>45046</v>
      </c>
      <c r="AA33" s="203"/>
      <c r="AB33" s="204"/>
      <c r="AC33" s="204"/>
      <c r="AD33" s="205"/>
      <c r="AE33" s="206"/>
      <c r="AF33" s="229">
        <v>43614</v>
      </c>
      <c r="AG33" s="230">
        <v>0.4201388888888889</v>
      </c>
      <c r="AH33" s="231">
        <v>0.60416666666666663</v>
      </c>
      <c r="AI33" s="231">
        <v>1.0416666666666666E-2</v>
      </c>
      <c r="AJ33" s="232">
        <f t="shared" ref="AJ33:AJ34" si="44">AH33-AG33-AI33</f>
        <v>0.17361111111111108</v>
      </c>
      <c r="AK33" s="233"/>
      <c r="AL33" s="254">
        <v>43645</v>
      </c>
      <c r="AM33" s="255">
        <v>0.41666666666666669</v>
      </c>
      <c r="AN33" s="256">
        <v>0.61458333333333337</v>
      </c>
      <c r="AO33" s="256">
        <v>2.0833333333333332E-2</v>
      </c>
      <c r="AP33" s="257">
        <f t="shared" si="39"/>
        <v>0.17708333333333334</v>
      </c>
      <c r="AQ33" s="238" t="s">
        <v>98</v>
      </c>
      <c r="AR33" s="278">
        <v>45137</v>
      </c>
      <c r="AS33" s="279"/>
      <c r="AT33" s="280"/>
      <c r="AU33" s="280"/>
      <c r="AV33" s="281"/>
      <c r="AW33" s="282"/>
      <c r="AX33" s="303">
        <v>45168</v>
      </c>
      <c r="AY33" s="304">
        <v>0.41666666666666669</v>
      </c>
      <c r="AZ33" s="305">
        <v>0.60416666666666663</v>
      </c>
      <c r="BA33" s="305">
        <v>1.0416666666666666E-2</v>
      </c>
      <c r="BB33" s="306">
        <v>0.17708333333333329</v>
      </c>
      <c r="BC33" s="308"/>
      <c r="BD33" s="303">
        <v>45199</v>
      </c>
      <c r="BE33" s="309"/>
      <c r="BF33" s="310"/>
      <c r="BG33" s="310"/>
      <c r="BH33" s="311"/>
      <c r="BI33" s="312"/>
      <c r="BJ33" s="329">
        <v>45229</v>
      </c>
      <c r="BK33" s="334">
        <v>0.4236111111111111</v>
      </c>
      <c r="BL33" s="335">
        <v>0.61111111111111105</v>
      </c>
      <c r="BM33" s="335">
        <v>1.0416666666666666E-2</v>
      </c>
      <c r="BN33" s="336">
        <f t="shared" ref="BN33:BN34" si="45">BL33-BK33-BM33</f>
        <v>0.17708333333333329</v>
      </c>
      <c r="BO33" s="337"/>
      <c r="BP33" s="355">
        <v>45260</v>
      </c>
      <c r="BQ33" s="356">
        <v>0.38541666666666669</v>
      </c>
      <c r="BR33" s="357">
        <v>0.57291666666666663</v>
      </c>
      <c r="BS33" s="357">
        <v>1.0416666666666666E-2</v>
      </c>
      <c r="BT33" s="358">
        <f t="shared" si="42"/>
        <v>0.17708333333333329</v>
      </c>
      <c r="BU33" s="359"/>
      <c r="BV33" s="383">
        <v>45290</v>
      </c>
      <c r="BW33" s="388"/>
      <c r="BX33" s="389"/>
      <c r="BY33" s="389"/>
      <c r="BZ33" s="390"/>
      <c r="CA33" s="391"/>
    </row>
    <row r="34" spans="1:79" s="15" customFormat="1" ht="15.75" thickBot="1" x14ac:dyDescent="0.3">
      <c r="A34" s="27" t="s">
        <v>32</v>
      </c>
      <c r="B34" s="2"/>
      <c r="C34" s="2"/>
      <c r="D34" s="46">
        <v>20</v>
      </c>
      <c r="E34" s="69"/>
      <c r="G34" s="31"/>
      <c r="H34" s="118">
        <v>43495</v>
      </c>
      <c r="I34" s="123">
        <v>0.40625</v>
      </c>
      <c r="J34" s="124">
        <v>0.54166666666666663</v>
      </c>
      <c r="K34" s="124">
        <v>1.0416666666666666E-2</v>
      </c>
      <c r="L34" s="125">
        <f t="shared" si="43"/>
        <v>0.12499999999999996</v>
      </c>
      <c r="M34" s="127"/>
      <c r="N34" s="148"/>
      <c r="O34" s="149"/>
      <c r="P34" s="150"/>
      <c r="Q34" s="150"/>
      <c r="R34" s="151"/>
      <c r="S34" s="152"/>
      <c r="T34" s="177">
        <v>45016</v>
      </c>
      <c r="U34" s="178">
        <v>0.40277777777777773</v>
      </c>
      <c r="V34" s="179">
        <v>0.58333333333333337</v>
      </c>
      <c r="W34" s="179">
        <v>1.0416666666666666E-2</v>
      </c>
      <c r="X34" s="180">
        <f t="shared" si="41"/>
        <v>0.17013888888888898</v>
      </c>
      <c r="Y34" s="181"/>
      <c r="Z34" s="202"/>
      <c r="AA34" s="207"/>
      <c r="AB34" s="208"/>
      <c r="AC34" s="208"/>
      <c r="AD34" s="209"/>
      <c r="AE34" s="210"/>
      <c r="AF34" s="229">
        <v>43615</v>
      </c>
      <c r="AG34" s="230">
        <v>0.41666666666666669</v>
      </c>
      <c r="AH34" s="231">
        <v>0.61458333333333337</v>
      </c>
      <c r="AI34" s="231">
        <v>2.0833333333333332E-2</v>
      </c>
      <c r="AJ34" s="232">
        <f t="shared" si="44"/>
        <v>0.17708333333333334</v>
      </c>
      <c r="AK34" s="238" t="s">
        <v>97</v>
      </c>
      <c r="AL34" s="254"/>
      <c r="AM34" s="255"/>
      <c r="AN34" s="256"/>
      <c r="AO34" s="256"/>
      <c r="AP34" s="257"/>
      <c r="AQ34" s="258"/>
      <c r="AR34" s="278">
        <v>45138</v>
      </c>
      <c r="AS34" s="283">
        <v>0.41666666666666669</v>
      </c>
      <c r="AT34" s="284">
        <v>0.61458333333333337</v>
      </c>
      <c r="AU34" s="284">
        <v>2.0833333333333332E-2</v>
      </c>
      <c r="AV34" s="285">
        <f>AT34-AS34-AU34</f>
        <v>0.17708333333333334</v>
      </c>
      <c r="AW34" s="286"/>
      <c r="AX34" s="303">
        <v>45169</v>
      </c>
      <c r="AY34" s="304">
        <v>0.41666666666666669</v>
      </c>
      <c r="AZ34" s="305">
        <v>0.60416666666666663</v>
      </c>
      <c r="BA34" s="305">
        <v>1.0416666666666666E-2</v>
      </c>
      <c r="BB34" s="306">
        <v>0.17708333333333329</v>
      </c>
      <c r="BC34" s="308"/>
      <c r="BD34" s="303"/>
      <c r="BE34" s="304"/>
      <c r="BF34" s="305"/>
      <c r="BG34" s="305"/>
      <c r="BH34" s="306"/>
      <c r="BI34" s="308"/>
      <c r="BJ34" s="329">
        <v>45230</v>
      </c>
      <c r="BK34" s="334">
        <v>0.4236111111111111</v>
      </c>
      <c r="BL34" s="335">
        <v>0.61111111111111105</v>
      </c>
      <c r="BM34" s="335">
        <v>1.0416666666666666E-2</v>
      </c>
      <c r="BN34" s="336">
        <f t="shared" si="45"/>
        <v>0.17708333333333329</v>
      </c>
      <c r="BO34" s="337"/>
      <c r="BP34" s="355"/>
      <c r="BQ34" s="356"/>
      <c r="BR34" s="357"/>
      <c r="BS34" s="357"/>
      <c r="BT34" s="358"/>
      <c r="BU34" s="359"/>
      <c r="BV34" s="383">
        <v>45291</v>
      </c>
      <c r="BW34" s="388"/>
      <c r="BX34" s="389"/>
      <c r="BY34" s="389"/>
      <c r="BZ34" s="390"/>
      <c r="CA34" s="391"/>
    </row>
    <row r="35" spans="1:79" s="15" customFormat="1" ht="19.5" thickBot="1" x14ac:dyDescent="0.35">
      <c r="E35" s="73"/>
      <c r="F35" s="60"/>
      <c r="G35" s="31"/>
      <c r="H35" s="128"/>
      <c r="I35" s="129"/>
      <c r="J35" s="130"/>
      <c r="K35" s="131" t="s">
        <v>45</v>
      </c>
      <c r="L35" s="132" t="s">
        <v>62</v>
      </c>
      <c r="M35" s="133" t="s">
        <v>55</v>
      </c>
      <c r="N35" s="157"/>
      <c r="O35" s="158"/>
      <c r="P35" s="159"/>
      <c r="Q35" s="160" t="s">
        <v>45</v>
      </c>
      <c r="R35" s="163" t="s">
        <v>67</v>
      </c>
      <c r="S35" s="161" t="s">
        <v>52</v>
      </c>
      <c r="T35" s="186"/>
      <c r="U35" s="187"/>
      <c r="V35" s="188"/>
      <c r="W35" s="189" t="s">
        <v>45</v>
      </c>
      <c r="X35" s="190" t="s">
        <v>78</v>
      </c>
      <c r="Y35" s="190" t="s">
        <v>77</v>
      </c>
      <c r="Z35" s="212"/>
      <c r="AA35" s="213"/>
      <c r="AB35" s="214"/>
      <c r="AC35" s="215" t="s">
        <v>45</v>
      </c>
      <c r="AD35" s="216" t="s">
        <v>96</v>
      </c>
      <c r="AE35" s="216" t="s">
        <v>95</v>
      </c>
      <c r="AF35" s="239"/>
      <c r="AG35" s="240"/>
      <c r="AH35" s="241"/>
      <c r="AI35" s="242" t="s">
        <v>45</v>
      </c>
      <c r="AJ35" s="217" t="s">
        <v>100</v>
      </c>
      <c r="AK35" s="243" t="s">
        <v>72</v>
      </c>
      <c r="AL35" s="263"/>
      <c r="AM35" s="264"/>
      <c r="AN35" s="265"/>
      <c r="AO35" s="266" t="s">
        <v>45</v>
      </c>
      <c r="AP35" s="217" t="s">
        <v>107</v>
      </c>
      <c r="AQ35" s="267" t="s">
        <v>55</v>
      </c>
      <c r="AR35" s="287"/>
      <c r="AS35" s="288"/>
      <c r="AT35" s="289"/>
      <c r="AU35" s="290" t="s">
        <v>45</v>
      </c>
      <c r="AV35" s="291" t="s">
        <v>117</v>
      </c>
      <c r="AW35" s="291" t="s">
        <v>72</v>
      </c>
      <c r="AX35" s="313"/>
      <c r="AY35" s="314"/>
      <c r="AZ35" s="315"/>
      <c r="BA35" s="316" t="s">
        <v>45</v>
      </c>
      <c r="BB35" s="317" t="s">
        <v>55</v>
      </c>
      <c r="BC35" s="317" t="s">
        <v>55</v>
      </c>
      <c r="BD35" s="313"/>
      <c r="BE35" s="314"/>
      <c r="BF35" s="315"/>
      <c r="BG35" s="316" t="s">
        <v>45</v>
      </c>
      <c r="BH35" s="317" t="s">
        <v>135</v>
      </c>
      <c r="BI35" s="317" t="s">
        <v>52</v>
      </c>
      <c r="BJ35" s="338"/>
      <c r="BK35" s="339"/>
      <c r="BL35" s="340"/>
      <c r="BM35" s="341" t="s">
        <v>45</v>
      </c>
      <c r="BN35" s="368" t="s">
        <v>55</v>
      </c>
      <c r="BO35" s="342" t="s">
        <v>55</v>
      </c>
      <c r="BP35" s="364"/>
      <c r="BQ35" s="365"/>
      <c r="BR35" s="366"/>
      <c r="BS35" s="367" t="s">
        <v>45</v>
      </c>
      <c r="BT35" s="368"/>
      <c r="BU35" s="368" t="s">
        <v>55</v>
      </c>
      <c r="BV35" s="393"/>
      <c r="BW35" s="394"/>
      <c r="BX35" s="395"/>
      <c r="BY35" s="396" t="s">
        <v>45</v>
      </c>
      <c r="BZ35" s="398">
        <v>3.8750000000000004</v>
      </c>
      <c r="CA35" s="397" t="s">
        <v>52</v>
      </c>
    </row>
    <row r="36" spans="1:79" s="15" customFormat="1" x14ac:dyDescent="0.25">
      <c r="A36" s="78" t="s">
        <v>35</v>
      </c>
      <c r="B36" s="2"/>
      <c r="D36" s="25">
        <v>-4</v>
      </c>
      <c r="E36" s="69"/>
      <c r="F36" s="3"/>
      <c r="G36" s="31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65">
        <v>-0.05</v>
      </c>
      <c r="Y36" s="136"/>
      <c r="AV36" s="165" t="s">
        <v>72</v>
      </c>
    </row>
    <row r="37" spans="1:79" s="15" customFormat="1" x14ac:dyDescent="0.25">
      <c r="A37" s="65">
        <v>45030</v>
      </c>
      <c r="B37" s="2"/>
      <c r="C37" s="2"/>
      <c r="D37" s="25">
        <v>-1</v>
      </c>
      <c r="E37" s="68"/>
      <c r="F37" s="39"/>
      <c r="G37" s="31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</row>
    <row r="38" spans="1:79" s="15" customFormat="1" x14ac:dyDescent="0.25">
      <c r="A38" s="65">
        <v>45049</v>
      </c>
      <c r="B38" s="164"/>
      <c r="C38" s="2"/>
      <c r="D38" s="25">
        <v>-1</v>
      </c>
      <c r="E38" s="69"/>
      <c r="F38" s="45"/>
      <c r="G38" s="31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</row>
    <row r="39" spans="1:79" s="15" customFormat="1" x14ac:dyDescent="0.25">
      <c r="A39" s="65">
        <v>45065</v>
      </c>
      <c r="B39" s="164" t="s">
        <v>91</v>
      </c>
      <c r="C39" s="2"/>
      <c r="D39" s="25">
        <v>-1</v>
      </c>
      <c r="E39" s="69"/>
      <c r="F39" s="46"/>
      <c r="G39" s="31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</row>
    <row r="40" spans="1:79" s="15" customFormat="1" x14ac:dyDescent="0.25">
      <c r="A40" s="65" t="s">
        <v>99</v>
      </c>
      <c r="B40" s="164"/>
      <c r="C40" s="2"/>
      <c r="D40" s="25">
        <v>-5</v>
      </c>
      <c r="E40" s="69"/>
      <c r="F40" s="46"/>
      <c r="G40" s="31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</row>
    <row r="41" spans="1:79" s="15" customFormat="1" x14ac:dyDescent="0.25">
      <c r="A41" s="65">
        <v>45161</v>
      </c>
      <c r="B41" s="164"/>
      <c r="C41" s="2"/>
      <c r="D41" s="25">
        <v>-1</v>
      </c>
      <c r="E41" s="69"/>
      <c r="F41" s="46"/>
      <c r="G41" s="31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</row>
    <row r="42" spans="1:79" s="15" customFormat="1" x14ac:dyDescent="0.25">
      <c r="A42" s="65">
        <v>45176</v>
      </c>
      <c r="B42" s="164"/>
      <c r="C42" s="2"/>
      <c r="D42" s="25">
        <v>-1</v>
      </c>
      <c r="E42" s="69"/>
      <c r="F42" s="46"/>
      <c r="G42" s="31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</row>
    <row r="43" spans="1:79" s="15" customFormat="1" x14ac:dyDescent="0.25">
      <c r="A43" s="65" t="s">
        <v>138</v>
      </c>
      <c r="B43" s="164"/>
      <c r="C43" s="2"/>
      <c r="D43" s="25">
        <v>-4</v>
      </c>
      <c r="E43" s="69"/>
      <c r="F43" s="46"/>
      <c r="G43" s="31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</row>
    <row r="44" spans="1:79" s="15" customFormat="1" x14ac:dyDescent="0.25">
      <c r="A44" s="65">
        <v>45266</v>
      </c>
      <c r="B44" s="164"/>
      <c r="C44" s="2"/>
      <c r="D44" s="25">
        <v>-1</v>
      </c>
      <c r="E44" s="69"/>
      <c r="F44" s="46"/>
      <c r="G44" s="31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</row>
    <row r="45" spans="1:79" s="15" customFormat="1" x14ac:dyDescent="0.25">
      <c r="A45" s="65">
        <v>45271</v>
      </c>
      <c r="B45" s="164"/>
      <c r="C45" s="2"/>
      <c r="D45" s="25">
        <v>-1</v>
      </c>
      <c r="E45" s="69"/>
      <c r="F45" s="46"/>
      <c r="G45" s="31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</row>
    <row r="46" spans="1:79" s="15" customFormat="1" x14ac:dyDescent="0.25">
      <c r="A46" s="370" t="s">
        <v>142</v>
      </c>
      <c r="B46" s="371"/>
      <c r="C46" s="372"/>
      <c r="D46" s="369">
        <v>-4</v>
      </c>
      <c r="E46" s="69"/>
      <c r="F46" s="46"/>
      <c r="G46" s="31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</row>
    <row r="47" spans="1:79" s="15" customFormat="1" x14ac:dyDescent="0.25">
      <c r="A47" s="344"/>
      <c r="B47" s="399"/>
      <c r="C47" s="2"/>
      <c r="D47" s="25"/>
      <c r="E47" s="69"/>
      <c r="F47" s="46"/>
      <c r="G47" s="31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</row>
    <row r="48" spans="1:79" s="15" customFormat="1" x14ac:dyDescent="0.25">
      <c r="B48" s="2"/>
      <c r="C48" s="2"/>
      <c r="D48" s="2"/>
      <c r="E48" s="70"/>
      <c r="F48" s="28"/>
      <c r="G48" s="31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</row>
    <row r="49" spans="1:25" s="15" customFormat="1" ht="15.75" thickBot="1" x14ac:dyDescent="0.3">
      <c r="A49" s="3" t="s">
        <v>20</v>
      </c>
      <c r="B49" s="3"/>
      <c r="C49" s="3"/>
      <c r="D49" s="26">
        <f>SUM(D33:D48)</f>
        <v>0</v>
      </c>
      <c r="E49" s="68"/>
      <c r="F49" s="43"/>
      <c r="G49" s="31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</row>
    <row r="50" spans="1:25" s="15" customFormat="1" ht="15.75" thickTop="1" x14ac:dyDescent="0.25">
      <c r="E50" s="68"/>
      <c r="F50" s="43"/>
      <c r="G50" s="31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</row>
    <row r="51" spans="1:25" s="15" customFormat="1" x14ac:dyDescent="0.25">
      <c r="E51" s="68"/>
      <c r="F51" s="43"/>
      <c r="G51" s="31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</row>
    <row r="52" spans="1:25" s="15" customFormat="1" x14ac:dyDescent="0.25">
      <c r="E52" s="68"/>
      <c r="F52" s="43"/>
      <c r="G52" s="31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</row>
    <row r="53" spans="1:25" s="15" customFormat="1" x14ac:dyDescent="0.25">
      <c r="A53" s="2"/>
      <c r="B53" s="2"/>
      <c r="C53" s="2"/>
      <c r="D53" s="2"/>
      <c r="E53" s="68"/>
      <c r="F53" s="43"/>
      <c r="G53" s="31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</row>
    <row r="54" spans="1:25" s="15" customFormat="1" x14ac:dyDescent="0.25">
      <c r="A54" s="2"/>
      <c r="B54" s="2"/>
      <c r="C54" s="2"/>
      <c r="D54" s="2"/>
      <c r="E54" s="68"/>
      <c r="F54" s="43"/>
      <c r="G54" s="31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</row>
    <row r="55" spans="1:25" s="15" customFormat="1" x14ac:dyDescent="0.25">
      <c r="A55" s="2"/>
      <c r="B55" s="2"/>
      <c r="C55" s="2"/>
      <c r="D55" s="2"/>
      <c r="E55" s="68"/>
      <c r="F55" s="43"/>
      <c r="G55" s="31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</row>
    <row r="56" spans="1:25" s="15" customFormat="1" x14ac:dyDescent="0.25">
      <c r="A56" s="2"/>
      <c r="B56" s="2"/>
      <c r="C56" s="2"/>
      <c r="D56" s="2"/>
      <c r="E56" s="68"/>
      <c r="F56" s="43"/>
      <c r="G56" s="31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</row>
    <row r="57" spans="1:25" s="15" customFormat="1" x14ac:dyDescent="0.25">
      <c r="A57" s="2"/>
      <c r="B57" s="2"/>
      <c r="C57" s="2"/>
      <c r="D57" s="2"/>
      <c r="E57" s="68"/>
      <c r="F57" s="3"/>
      <c r="G57" s="31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</row>
    <row r="58" spans="1:25" s="15" customFormat="1" x14ac:dyDescent="0.25">
      <c r="A58" s="2"/>
      <c r="B58" s="2"/>
      <c r="C58" s="2"/>
      <c r="D58" s="2"/>
      <c r="E58" s="68"/>
      <c r="F58" s="43"/>
      <c r="G58" s="31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</row>
    <row r="59" spans="1:25" s="15" customFormat="1" x14ac:dyDescent="0.25">
      <c r="A59" s="2"/>
      <c r="B59" s="2"/>
      <c r="C59" s="2"/>
      <c r="D59" s="2"/>
      <c r="E59" s="68"/>
      <c r="F59" s="3"/>
      <c r="G59" s="31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</row>
    <row r="60" spans="1:25" s="15" customFormat="1" x14ac:dyDescent="0.25">
      <c r="A60" s="2"/>
      <c r="B60" s="2"/>
      <c r="C60" s="2"/>
      <c r="D60" s="2"/>
      <c r="E60" s="69"/>
      <c r="F60" s="3"/>
      <c r="G60" s="31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</row>
    <row r="61" spans="1:25" s="15" customFormat="1" x14ac:dyDescent="0.25">
      <c r="A61" s="2"/>
      <c r="B61" s="2"/>
      <c r="C61" s="2"/>
      <c r="D61" s="2"/>
      <c r="E61" s="68"/>
      <c r="F61" s="3"/>
      <c r="G61" s="31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</row>
    <row r="62" spans="1:25" s="15" customFormat="1" x14ac:dyDescent="0.25">
      <c r="A62" s="2"/>
      <c r="B62" s="2"/>
      <c r="C62" s="2"/>
      <c r="D62" s="2"/>
      <c r="E62" s="68"/>
      <c r="F62" s="3"/>
      <c r="G62" s="31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</row>
    <row r="63" spans="1:25" s="15" customFormat="1" x14ac:dyDescent="0.25">
      <c r="A63" s="2"/>
      <c r="B63" s="2"/>
      <c r="C63" s="2"/>
      <c r="D63" s="2"/>
      <c r="E63" s="68"/>
      <c r="F63" s="3"/>
      <c r="G63" s="31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</row>
    <row r="64" spans="1:25" s="15" customFormat="1" x14ac:dyDescent="0.25">
      <c r="A64" s="2"/>
      <c r="B64" s="2"/>
      <c r="C64" s="2"/>
      <c r="D64" s="2"/>
      <c r="E64" s="68"/>
      <c r="F64" s="3"/>
      <c r="G64" s="31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</row>
    <row r="65" spans="1:25" s="15" customFormat="1" x14ac:dyDescent="0.25">
      <c r="A65" s="2"/>
      <c r="B65" s="2"/>
      <c r="C65" s="2"/>
      <c r="D65" s="2"/>
      <c r="E65" s="68"/>
      <c r="F65" s="3"/>
      <c r="G65" s="31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</row>
    <row r="66" spans="1:25" s="15" customFormat="1" x14ac:dyDescent="0.25">
      <c r="A66" s="2"/>
      <c r="B66" s="2"/>
      <c r="C66" s="2"/>
      <c r="D66" s="2"/>
      <c r="E66" s="68"/>
      <c r="F66" s="3"/>
      <c r="G66" s="31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</row>
    <row r="67" spans="1:25" s="15" customFormat="1" x14ac:dyDescent="0.25">
      <c r="A67" s="2"/>
      <c r="B67" s="2"/>
      <c r="C67" s="2"/>
      <c r="D67" s="2"/>
      <c r="E67" s="68"/>
      <c r="F67" s="3"/>
      <c r="G67" s="31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</row>
    <row r="68" spans="1:25" s="15" customFormat="1" x14ac:dyDescent="0.25">
      <c r="A68" s="2"/>
      <c r="B68" s="2"/>
      <c r="C68" s="2"/>
      <c r="D68" s="2"/>
      <c r="E68" s="68"/>
      <c r="F68" s="3"/>
      <c r="G68" s="31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</row>
    <row r="69" spans="1:25" s="15" customFormat="1" x14ac:dyDescent="0.25">
      <c r="A69" s="2"/>
      <c r="B69" s="2"/>
      <c r="C69" s="2"/>
      <c r="D69" s="2"/>
      <c r="E69" s="68"/>
      <c r="F69" s="3"/>
      <c r="G69" s="31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</row>
    <row r="70" spans="1:25" s="15" customFormat="1" x14ac:dyDescent="0.25">
      <c r="A70" s="2"/>
      <c r="B70" s="2"/>
      <c r="C70" s="2"/>
      <c r="D70" s="2"/>
      <c r="E70" s="68"/>
      <c r="F70" s="3"/>
      <c r="G70" s="31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</row>
    <row r="71" spans="1:25" s="15" customFormat="1" x14ac:dyDescent="0.25">
      <c r="A71" s="2"/>
      <c r="B71" s="2"/>
      <c r="C71" s="2"/>
      <c r="D71" s="2"/>
      <c r="E71" s="68"/>
      <c r="F71" s="3"/>
      <c r="G71" s="31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</row>
    <row r="72" spans="1:25" s="15" customFormat="1" x14ac:dyDescent="0.25">
      <c r="A72" s="2"/>
      <c r="B72" s="2"/>
      <c r="C72" s="2"/>
      <c r="D72" s="2"/>
      <c r="E72" s="68"/>
      <c r="F72" s="3"/>
      <c r="G72" s="31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</row>
    <row r="73" spans="1:25" s="15" customFormat="1" x14ac:dyDescent="0.25">
      <c r="A73" s="2"/>
      <c r="B73" s="2"/>
      <c r="C73" s="2"/>
      <c r="D73" s="2"/>
      <c r="E73" s="68"/>
      <c r="F73" s="3"/>
      <c r="G73" s="31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</row>
    <row r="74" spans="1:25" s="15" customFormat="1" x14ac:dyDescent="0.25">
      <c r="A74" s="2"/>
      <c r="B74" s="2"/>
      <c r="C74" s="2"/>
      <c r="D74" s="2"/>
      <c r="E74" s="68"/>
      <c r="F74" s="3"/>
      <c r="G74" s="31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</row>
    <row r="75" spans="1:25" s="15" customFormat="1" x14ac:dyDescent="0.25">
      <c r="A75" s="2"/>
      <c r="B75" s="2"/>
      <c r="C75" s="2"/>
      <c r="D75" s="2"/>
      <c r="E75" s="68"/>
      <c r="F75" s="3"/>
      <c r="G75" s="31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</row>
    <row r="76" spans="1:25" s="15" customFormat="1" x14ac:dyDescent="0.25">
      <c r="A76" s="2"/>
      <c r="B76" s="2"/>
      <c r="C76" s="2"/>
      <c r="D76" s="2"/>
      <c r="E76" s="68"/>
      <c r="F76" s="3"/>
      <c r="G76" s="31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</row>
    <row r="77" spans="1:25" s="15" customFormat="1" x14ac:dyDescent="0.25">
      <c r="E77" s="68"/>
      <c r="F77" s="3"/>
      <c r="G77" s="31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</row>
    <row r="78" spans="1:25" s="15" customFormat="1" x14ac:dyDescent="0.25">
      <c r="A78" s="2"/>
      <c r="B78" s="2"/>
      <c r="C78" s="2"/>
      <c r="D78" s="2"/>
      <c r="E78" s="68"/>
      <c r="F78" s="3"/>
      <c r="G78" s="31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</row>
    <row r="79" spans="1:25" s="15" customFormat="1" x14ac:dyDescent="0.25">
      <c r="A79" s="2"/>
      <c r="B79" s="2"/>
      <c r="C79" s="2"/>
      <c r="D79" s="2"/>
      <c r="E79" s="68"/>
      <c r="F79" s="3"/>
      <c r="G79" s="31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</row>
    <row r="80" spans="1:25" s="15" customFormat="1" x14ac:dyDescent="0.25">
      <c r="A80" s="2"/>
      <c r="B80" s="2"/>
      <c r="C80" s="2"/>
      <c r="D80" s="2"/>
      <c r="E80" s="68"/>
      <c r="G80" s="31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</row>
    <row r="81" spans="1:25" s="15" customFormat="1" x14ac:dyDescent="0.25">
      <c r="A81" s="2"/>
      <c r="B81" s="2"/>
      <c r="C81" s="2"/>
      <c r="D81" s="2"/>
      <c r="E81" s="68"/>
      <c r="F81" s="3"/>
      <c r="G81" s="31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</row>
    <row r="82" spans="1:25" s="15" customFormat="1" x14ac:dyDescent="0.25">
      <c r="A82" s="2"/>
      <c r="B82" s="2"/>
      <c r="C82" s="2"/>
      <c r="D82" s="2"/>
      <c r="E82" s="68"/>
      <c r="F82" s="3"/>
      <c r="G82" s="31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</row>
    <row r="83" spans="1:25" s="15" customFormat="1" x14ac:dyDescent="0.25">
      <c r="A83" s="2"/>
      <c r="B83" s="2"/>
      <c r="C83" s="2"/>
      <c r="D83" s="2"/>
      <c r="E83" s="68"/>
      <c r="F83" s="3"/>
      <c r="G83" s="31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</row>
    <row r="84" spans="1:25" s="15" customFormat="1" x14ac:dyDescent="0.25">
      <c r="A84" s="2"/>
      <c r="B84" s="2"/>
      <c r="C84" s="2"/>
      <c r="D84" s="2"/>
      <c r="E84" s="68"/>
      <c r="F84" s="3"/>
      <c r="G84" s="31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</row>
    <row r="85" spans="1:25" s="15" customFormat="1" x14ac:dyDescent="0.25">
      <c r="E85" s="68"/>
      <c r="F85" s="3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</row>
    <row r="86" spans="1:25" s="15" customFormat="1" x14ac:dyDescent="0.25">
      <c r="A86" s="2"/>
      <c r="B86" s="2"/>
      <c r="C86" s="2"/>
      <c r="D86" s="2"/>
      <c r="E86" s="68"/>
      <c r="F86" s="3"/>
      <c r="G86" s="31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</row>
    <row r="87" spans="1:25" s="15" customFormat="1" x14ac:dyDescent="0.25">
      <c r="A87" s="2"/>
      <c r="B87" s="2"/>
      <c r="C87" s="2"/>
      <c r="D87" s="2"/>
      <c r="E87" s="68"/>
      <c r="F87" s="3"/>
      <c r="G87" s="31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</row>
    <row r="88" spans="1:25" s="15" customFormat="1" x14ac:dyDescent="0.25">
      <c r="A88" s="2"/>
      <c r="B88" s="2"/>
      <c r="C88" s="2"/>
      <c r="D88" s="2"/>
      <c r="E88" s="68"/>
      <c r="G88" s="31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</row>
    <row r="89" spans="1:25" s="15" customFormat="1" x14ac:dyDescent="0.25">
      <c r="A89" s="2"/>
      <c r="B89" s="2"/>
      <c r="C89" s="2"/>
      <c r="D89" s="2"/>
      <c r="E89" s="68"/>
      <c r="F89" s="3"/>
      <c r="G89" s="31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</row>
    <row r="90" spans="1:25" s="15" customFormat="1" x14ac:dyDescent="0.25">
      <c r="A90" s="2"/>
      <c r="B90" s="2"/>
      <c r="C90" s="2"/>
      <c r="D90" s="2"/>
      <c r="E90" s="68"/>
      <c r="F90" s="3"/>
      <c r="G90" s="31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</row>
    <row r="91" spans="1:25" s="15" customFormat="1" x14ac:dyDescent="0.25">
      <c r="A91" s="2"/>
      <c r="B91" s="2"/>
      <c r="C91" s="2"/>
      <c r="D91" s="2"/>
      <c r="E91" s="68"/>
      <c r="F91" s="3"/>
      <c r="G91" s="31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</row>
    <row r="92" spans="1:25" s="15" customFormat="1" x14ac:dyDescent="0.25">
      <c r="A92" s="2"/>
      <c r="B92" s="2"/>
      <c r="C92" s="2"/>
      <c r="D92" s="2"/>
      <c r="E92" s="68"/>
      <c r="F92" s="3"/>
      <c r="G92" s="31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</row>
    <row r="93" spans="1:25" s="15" customFormat="1" x14ac:dyDescent="0.25">
      <c r="A93" s="2"/>
      <c r="B93" s="2"/>
      <c r="C93" s="2"/>
      <c r="D93" s="2"/>
      <c r="E93" s="68"/>
      <c r="F93" s="3"/>
      <c r="G93" s="31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</row>
    <row r="94" spans="1:25" s="15" customFormat="1" x14ac:dyDescent="0.25">
      <c r="A94" s="2"/>
      <c r="B94" s="2"/>
      <c r="C94" s="2"/>
      <c r="D94" s="2"/>
      <c r="E94" s="68"/>
      <c r="F94" s="3"/>
      <c r="G94" s="31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</row>
    <row r="95" spans="1:25" s="15" customFormat="1" x14ac:dyDescent="0.25">
      <c r="A95" s="2"/>
      <c r="B95" s="2"/>
      <c r="C95" s="2"/>
      <c r="D95" s="2"/>
      <c r="E95" s="68"/>
      <c r="F95" s="3"/>
      <c r="G95" s="31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</row>
    <row r="96" spans="1:25" s="15" customFormat="1" x14ac:dyDescent="0.25">
      <c r="A96" s="2"/>
      <c r="B96" s="2"/>
      <c r="C96" s="2"/>
      <c r="D96" s="2"/>
      <c r="E96" s="68"/>
      <c r="F96" s="3"/>
      <c r="G96" s="31"/>
      <c r="N96" s="136"/>
      <c r="O96" s="136"/>
      <c r="P96" s="136"/>
      <c r="Q96" s="136"/>
      <c r="R96" s="136"/>
      <c r="S96" s="136"/>
      <c r="T96" s="136"/>
      <c r="U96" s="136"/>
      <c r="V96" s="136"/>
      <c r="W96" s="136"/>
      <c r="X96" s="136"/>
      <c r="Y96" s="136"/>
    </row>
    <row r="97" spans="1:25" s="15" customFormat="1" x14ac:dyDescent="0.25">
      <c r="A97" s="2"/>
      <c r="B97" s="2"/>
      <c r="C97" s="2"/>
      <c r="D97" s="2"/>
      <c r="E97" s="68"/>
      <c r="F97" s="3"/>
      <c r="G97" s="31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</row>
    <row r="98" spans="1:25" s="15" customFormat="1" x14ac:dyDescent="0.25">
      <c r="A98" s="2"/>
      <c r="B98" s="2"/>
      <c r="C98" s="2"/>
      <c r="D98" s="2"/>
      <c r="E98" s="68"/>
      <c r="F98" s="3"/>
      <c r="G98" s="31"/>
      <c r="N98" s="136"/>
      <c r="O98" s="136"/>
      <c r="P98" s="136"/>
      <c r="Q98" s="136"/>
      <c r="R98" s="136"/>
      <c r="S98" s="136"/>
      <c r="T98" s="136"/>
      <c r="U98" s="136"/>
      <c r="V98" s="136"/>
      <c r="W98" s="136"/>
      <c r="X98" s="136"/>
      <c r="Y98" s="136"/>
    </row>
    <row r="99" spans="1:25" s="15" customFormat="1" x14ac:dyDescent="0.25">
      <c r="A99" s="2"/>
      <c r="B99" s="2"/>
      <c r="C99" s="2"/>
      <c r="D99" s="2"/>
      <c r="E99" s="68"/>
      <c r="F99" s="3"/>
      <c r="G99" s="31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</row>
    <row r="100" spans="1:25" s="15" customFormat="1" x14ac:dyDescent="0.25">
      <c r="A100" s="2"/>
      <c r="B100" s="2"/>
      <c r="C100" s="2"/>
      <c r="D100" s="2"/>
      <c r="E100" s="68"/>
      <c r="F100" s="3"/>
      <c r="G100" s="31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</row>
    <row r="101" spans="1:25" s="15" customFormat="1" x14ac:dyDescent="0.25">
      <c r="A101" s="2"/>
      <c r="B101" s="2"/>
      <c r="C101" s="2"/>
      <c r="D101" s="2"/>
      <c r="E101" s="68"/>
      <c r="F101" s="3"/>
      <c r="G101" s="31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</row>
  </sheetData>
  <pageMargins left="0.70866141732283472" right="0.70866141732283472" top="1.1417322834645669" bottom="1.1417322834645669" header="0.74803149606299213" footer="0.74803149606299213"/>
  <pageSetup paperSize="9" scale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Bilel</vt:lpstr>
      <vt:lpstr>Semina</vt:lpstr>
      <vt:lpstr>Bettina</vt:lpstr>
      <vt:lpstr>Diane</vt:lpstr>
      <vt:lpstr>Bettina!Impression_des_titres</vt:lpstr>
      <vt:lpstr>Diane!Impression_des_titres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</cp:lastModifiedBy>
  <cp:lastPrinted>2024-09-12T07:31:42Z</cp:lastPrinted>
  <dcterms:created xsi:type="dcterms:W3CDTF">2019-01-31T08:48:16Z</dcterms:created>
  <dcterms:modified xsi:type="dcterms:W3CDTF">2024-09-12T13:29:12Z</dcterms:modified>
</cp:coreProperties>
</file>