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Mitarbeiter\Horaires\Horaires\"/>
    </mc:Choice>
  </mc:AlternateContent>
  <xr:revisionPtr revIDLastSave="0" documentId="13_ncr:1_{4C93D2EE-1FE3-4214-8729-6ECC7D21F729}" xr6:coauthVersionLast="47" xr6:coauthVersionMax="47" xr10:uidLastSave="{00000000-0000-0000-0000-000000000000}"/>
  <bookViews>
    <workbookView xWindow="-120" yWindow="-120" windowWidth="29040" windowHeight="15840" activeTab="2" xr2:uid="{ABB035DA-05DF-4062-88FE-CB66EB8202A8}"/>
  </bookViews>
  <sheets>
    <sheet name="Bilel" sheetId="1" r:id="rId1"/>
    <sheet name="Bettina" sheetId="4" r:id="rId2"/>
    <sheet name="Laure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6" i="1"/>
  <c r="D7" i="1"/>
  <c r="D19" i="1" s="1"/>
  <c r="D32" i="1" s="1"/>
  <c r="D8" i="1"/>
  <c r="D9" i="1"/>
  <c r="D10" i="1"/>
  <c r="D11" i="1"/>
  <c r="D12" i="1"/>
  <c r="D13" i="1"/>
  <c r="D14" i="1"/>
  <c r="D15" i="1"/>
  <c r="D16" i="1"/>
  <c r="D17" i="1"/>
  <c r="D39" i="4"/>
  <c r="D34" i="4"/>
  <c r="D16" i="4"/>
  <c r="P6" i="4"/>
  <c r="D33" i="4"/>
  <c r="V21" i="4"/>
  <c r="V20" i="4"/>
  <c r="V19" i="4"/>
  <c r="V18" i="4"/>
  <c r="V14" i="4"/>
  <c r="V13" i="4"/>
  <c r="V12" i="4"/>
  <c r="V11" i="4"/>
  <c r="V7" i="4"/>
  <c r="V6" i="4"/>
  <c r="V5" i="4"/>
  <c r="V4" i="4"/>
  <c r="BX22" i="1"/>
  <c r="BX21" i="1"/>
  <c r="BX20" i="1"/>
  <c r="BX19" i="1"/>
  <c r="BX18" i="1"/>
  <c r="BX15" i="1"/>
  <c r="BX14" i="1"/>
  <c r="BX13" i="1"/>
  <c r="BX12" i="1"/>
  <c r="BX11" i="1"/>
  <c r="BX8" i="1"/>
  <c r="BX7" i="1"/>
  <c r="BX6" i="1"/>
  <c r="BX5" i="1"/>
  <c r="BX4" i="1"/>
  <c r="BR31" i="1"/>
  <c r="BR30" i="1"/>
  <c r="BR29" i="1"/>
  <c r="BR28" i="1"/>
  <c r="BR27" i="1"/>
  <c r="BR24" i="1"/>
  <c r="BR23" i="1"/>
  <c r="BR22" i="1"/>
  <c r="BR21" i="1"/>
  <c r="BR20" i="1"/>
  <c r="BR17" i="1"/>
  <c r="BR15" i="1"/>
  <c r="BR14" i="1"/>
  <c r="BR13" i="1"/>
  <c r="BR10" i="1"/>
  <c r="BR9" i="1"/>
  <c r="BR8" i="1"/>
  <c r="BR7" i="1"/>
  <c r="BR6" i="1"/>
  <c r="BR3" i="1"/>
  <c r="P30" i="4"/>
  <c r="P29" i="4"/>
  <c r="P28" i="4"/>
  <c r="P27" i="4"/>
  <c r="P23" i="4"/>
  <c r="P22" i="4"/>
  <c r="P21" i="4"/>
  <c r="P20" i="4"/>
  <c r="P16" i="4"/>
  <c r="P15" i="4"/>
  <c r="P14" i="4"/>
  <c r="P13" i="4"/>
  <c r="P9" i="4"/>
  <c r="P8" i="4"/>
  <c r="P7" i="4"/>
  <c r="J33" i="4"/>
  <c r="J32" i="4"/>
  <c r="J31" i="4"/>
  <c r="J30" i="4"/>
  <c r="J26" i="4"/>
  <c r="J25" i="4"/>
  <c r="J24" i="4"/>
  <c r="J23" i="4"/>
  <c r="J19" i="4"/>
  <c r="J18" i="4"/>
  <c r="J17" i="4"/>
  <c r="J16" i="4"/>
  <c r="J12" i="4"/>
  <c r="J11" i="4"/>
  <c r="J10" i="4"/>
  <c r="J9" i="4"/>
  <c r="D17" i="4"/>
  <c r="D15" i="4"/>
  <c r="D14" i="4"/>
  <c r="D13" i="4"/>
  <c r="D12" i="4"/>
  <c r="D11" i="4"/>
  <c r="D10" i="4"/>
  <c r="D9" i="4"/>
  <c r="D8" i="4"/>
  <c r="D7" i="4"/>
  <c r="D6" i="4"/>
  <c r="D19" i="4" s="1"/>
  <c r="D30" i="4" s="1"/>
  <c r="BF11" i="1"/>
  <c r="BL33" i="1"/>
  <c r="BL32" i="1"/>
  <c r="BL31" i="1"/>
  <c r="BL30" i="1"/>
  <c r="BL27" i="1"/>
  <c r="BL26" i="1"/>
  <c r="BL25" i="1"/>
  <c r="BL24" i="1"/>
  <c r="BL23" i="1"/>
  <c r="BL20" i="1"/>
  <c r="BL19" i="1"/>
  <c r="BL18" i="1"/>
  <c r="BL17" i="1"/>
  <c r="BL16" i="1"/>
  <c r="BL13" i="1"/>
  <c r="BL12" i="1"/>
  <c r="BL11" i="1"/>
  <c r="BL10" i="1"/>
  <c r="BL9" i="1"/>
  <c r="BL6" i="1"/>
  <c r="BL5" i="1"/>
  <c r="BL4" i="1"/>
  <c r="BL3" i="1"/>
  <c r="BF32" i="1"/>
  <c r="BF29" i="1"/>
  <c r="BF28" i="1"/>
  <c r="BF27" i="1"/>
  <c r="BF26" i="1"/>
  <c r="BF25" i="1"/>
  <c r="BF22" i="1"/>
  <c r="BF21" i="1"/>
  <c r="BF20" i="1"/>
  <c r="BF19" i="1"/>
  <c r="BF15" i="1"/>
  <c r="BF14" i="1"/>
  <c r="BF13" i="1"/>
  <c r="BF12" i="1"/>
  <c r="BF8" i="1"/>
  <c r="BF7" i="1"/>
  <c r="BF6" i="1"/>
  <c r="BF5" i="1"/>
  <c r="BF4" i="1"/>
  <c r="AZ32" i="1"/>
  <c r="AZ31" i="1"/>
  <c r="AZ30" i="1"/>
  <c r="AZ29" i="1"/>
  <c r="AZ28" i="1"/>
  <c r="AZ25" i="1"/>
  <c r="AZ24" i="1"/>
  <c r="AZ23" i="1"/>
  <c r="AZ22" i="1"/>
  <c r="AZ21" i="1"/>
  <c r="AZ18" i="1"/>
  <c r="AZ17" i="1"/>
  <c r="AZ16" i="1"/>
  <c r="AZ15" i="1"/>
  <c r="AZ14" i="1"/>
  <c r="AZ11" i="1"/>
  <c r="AZ10" i="1"/>
  <c r="AZ9" i="1"/>
  <c r="AZ8" i="1"/>
  <c r="AZ7" i="1"/>
  <c r="AZ4" i="1"/>
  <c r="AT31" i="1"/>
  <c r="AT32" i="1"/>
  <c r="AT33" i="1"/>
  <c r="AT28" i="1"/>
  <c r="AT27" i="1"/>
  <c r="AT26" i="1"/>
  <c r="AT25" i="1"/>
  <c r="AT24" i="1"/>
  <c r="AT21" i="1"/>
  <c r="AT20" i="1"/>
  <c r="AT19" i="1"/>
  <c r="AT18" i="1"/>
  <c r="AT17" i="1"/>
  <c r="AT14" i="1"/>
  <c r="AT13" i="1"/>
  <c r="AT12" i="1"/>
  <c r="AT11" i="1"/>
  <c r="AT10" i="1"/>
  <c r="AT7" i="1"/>
  <c r="AT6" i="1"/>
  <c r="AT5" i="1"/>
  <c r="AT4" i="1"/>
  <c r="AT3" i="1"/>
  <c r="D10" i="3"/>
  <c r="AN30" i="3"/>
  <c r="AN29" i="3"/>
  <c r="AN28" i="3"/>
  <c r="AN27" i="3"/>
  <c r="AN26" i="3"/>
  <c r="AN23" i="3"/>
  <c r="AN22" i="3"/>
  <c r="AN21" i="3"/>
  <c r="AN20" i="3"/>
  <c r="AN19" i="3"/>
  <c r="AN16" i="3"/>
  <c r="AN15" i="3"/>
  <c r="AN14" i="3"/>
  <c r="AN13" i="3"/>
  <c r="AN9" i="3"/>
  <c r="AN8" i="3"/>
  <c r="AN7" i="3"/>
  <c r="AN6" i="3"/>
  <c r="AN5" i="3"/>
  <c r="AN30" i="1"/>
  <c r="AN29" i="1"/>
  <c r="AN28" i="1"/>
  <c r="AN27" i="1"/>
  <c r="AN26" i="1"/>
  <c r="AN23" i="1"/>
  <c r="AN22" i="1"/>
  <c r="AN21" i="1"/>
  <c r="AN20" i="1"/>
  <c r="AN19" i="1"/>
  <c r="AN16" i="1"/>
  <c r="AN15" i="1"/>
  <c r="AN14" i="1"/>
  <c r="AN13" i="1"/>
  <c r="AN9" i="1"/>
  <c r="AN8" i="1"/>
  <c r="AN7" i="1"/>
  <c r="AN6" i="1"/>
  <c r="AN5" i="1"/>
  <c r="AH33" i="3"/>
  <c r="AH31" i="3"/>
  <c r="AH30" i="3"/>
  <c r="AH29" i="3"/>
  <c r="AH26" i="3"/>
  <c r="AH25" i="3"/>
  <c r="AH24" i="3"/>
  <c r="AH23" i="3"/>
  <c r="AH22" i="3"/>
  <c r="AH19" i="3"/>
  <c r="AH18" i="3"/>
  <c r="AH17" i="3"/>
  <c r="AH16" i="3"/>
  <c r="AH15" i="3"/>
  <c r="AH12" i="3"/>
  <c r="AH11" i="3"/>
  <c r="AH10" i="3"/>
  <c r="AH9" i="3"/>
  <c r="AH8" i="3"/>
  <c r="AH5" i="3"/>
  <c r="AH4" i="3"/>
  <c r="AH3" i="3"/>
  <c r="AH33" i="1"/>
  <c r="AH31" i="1"/>
  <c r="AH30" i="1"/>
  <c r="AH29" i="1"/>
  <c r="AH26" i="1"/>
  <c r="AH25" i="1"/>
  <c r="AH24" i="1"/>
  <c r="AH23" i="1"/>
  <c r="AH22" i="1"/>
  <c r="AH19" i="1"/>
  <c r="AH18" i="1"/>
  <c r="AH17" i="1"/>
  <c r="AH16" i="1"/>
  <c r="AH15" i="1"/>
  <c r="AH12" i="1"/>
  <c r="AH11" i="1"/>
  <c r="AH10" i="1"/>
  <c r="AH9" i="1"/>
  <c r="AH8" i="1"/>
  <c r="AH5" i="1"/>
  <c r="AH4" i="1"/>
  <c r="AH3" i="1"/>
  <c r="AB32" i="1"/>
  <c r="AB31" i="1"/>
  <c r="AB28" i="1"/>
  <c r="AB27" i="1"/>
  <c r="AB26" i="1"/>
  <c r="AB25" i="1"/>
  <c r="AB20" i="1"/>
  <c r="AB19" i="1"/>
  <c r="AB18" i="1"/>
  <c r="AB17" i="1"/>
  <c r="AB14" i="1"/>
  <c r="AB13" i="1"/>
  <c r="AB12" i="1"/>
  <c r="AB11" i="1"/>
  <c r="AB10" i="1"/>
  <c r="AB7" i="1"/>
  <c r="AB6" i="1"/>
  <c r="AB5" i="1"/>
  <c r="AB4" i="1"/>
  <c r="AB3" i="1"/>
  <c r="AB32" i="3"/>
  <c r="AB31" i="3"/>
  <c r="AB28" i="3"/>
  <c r="AB27" i="3"/>
  <c r="AB26" i="3"/>
  <c r="AB25" i="3"/>
  <c r="AB20" i="3"/>
  <c r="AB19" i="3"/>
  <c r="AB18" i="3"/>
  <c r="AB17" i="3"/>
  <c r="AB14" i="3"/>
  <c r="AB13" i="3"/>
  <c r="AB12" i="3"/>
  <c r="AB11" i="3"/>
  <c r="AB10" i="3"/>
  <c r="AB7" i="3"/>
  <c r="AB6" i="3"/>
  <c r="AB5" i="3"/>
  <c r="AB4" i="3"/>
  <c r="AB3" i="3"/>
  <c r="V31" i="3"/>
  <c r="V14" i="3"/>
  <c r="V31" i="1"/>
  <c r="V16" i="1"/>
  <c r="V30" i="1"/>
  <c r="V29" i="1"/>
  <c r="V28" i="1"/>
  <c r="V27" i="1"/>
  <c r="V24" i="1"/>
  <c r="V23" i="1"/>
  <c r="V22" i="1"/>
  <c r="V21" i="1"/>
  <c r="V20" i="1"/>
  <c r="V17" i="1"/>
  <c r="V15" i="1"/>
  <c r="V14" i="1"/>
  <c r="V13" i="1"/>
  <c r="V10" i="1"/>
  <c r="V9" i="1"/>
  <c r="V8" i="1"/>
  <c r="V7" i="1"/>
  <c r="V6" i="1"/>
  <c r="V3" i="1"/>
  <c r="V30" i="3"/>
  <c r="V29" i="3"/>
  <c r="V28" i="3"/>
  <c r="V27" i="3"/>
  <c r="V24" i="3"/>
  <c r="V23" i="3"/>
  <c r="V22" i="3"/>
  <c r="V21" i="3"/>
  <c r="V20" i="3"/>
  <c r="V17" i="3"/>
  <c r="V16" i="3"/>
  <c r="V15" i="3"/>
  <c r="V13" i="3"/>
  <c r="V10" i="3"/>
  <c r="V9" i="3"/>
  <c r="V8" i="3"/>
  <c r="V7" i="3"/>
  <c r="V6" i="3"/>
  <c r="V3" i="3"/>
  <c r="P20" i="3"/>
  <c r="D7" i="3"/>
  <c r="D8" i="3"/>
  <c r="D9" i="3"/>
  <c r="D11" i="3"/>
  <c r="D12" i="3"/>
  <c r="D13" i="3"/>
  <c r="D14" i="3"/>
  <c r="D15" i="3"/>
  <c r="D16" i="3"/>
  <c r="D17" i="3"/>
  <c r="P20" i="1"/>
  <c r="P30" i="1"/>
  <c r="P29" i="1"/>
  <c r="P28" i="1"/>
  <c r="P27" i="1"/>
  <c r="P24" i="1"/>
  <c r="P23" i="1"/>
  <c r="P22" i="1"/>
  <c r="P21" i="1"/>
  <c r="P17" i="1"/>
  <c r="P16" i="1"/>
  <c r="P15" i="1"/>
  <c r="P14" i="1"/>
  <c r="P13" i="1"/>
  <c r="P10" i="1"/>
  <c r="P9" i="1"/>
  <c r="P8" i="1"/>
  <c r="P7" i="1"/>
  <c r="P6" i="1"/>
  <c r="P3" i="1"/>
  <c r="P30" i="3"/>
  <c r="P29" i="3"/>
  <c r="P28" i="3"/>
  <c r="P27" i="3"/>
  <c r="P24" i="3"/>
  <c r="P23" i="3"/>
  <c r="P22" i="3"/>
  <c r="P21" i="3"/>
  <c r="P17" i="3"/>
  <c r="P16" i="3"/>
  <c r="P15" i="3"/>
  <c r="P14" i="3"/>
  <c r="P13" i="3"/>
  <c r="P10" i="3"/>
  <c r="P9" i="3"/>
  <c r="P8" i="3"/>
  <c r="P7" i="3"/>
  <c r="P6" i="3"/>
  <c r="P3" i="3"/>
  <c r="J32" i="1"/>
  <c r="J11" i="1"/>
  <c r="D19" i="3"/>
  <c r="D35" i="3" s="1"/>
  <c r="D6" i="3"/>
  <c r="J20" i="3"/>
  <c r="J23" i="3"/>
  <c r="J32" i="3"/>
  <c r="J12" i="3"/>
  <c r="J11" i="3"/>
  <c r="J33" i="3"/>
  <c r="J31" i="3"/>
  <c r="J30" i="3"/>
  <c r="J27" i="3"/>
  <c r="J26" i="3"/>
  <c r="J25" i="3"/>
  <c r="J24" i="3"/>
  <c r="J19" i="3"/>
  <c r="J18" i="3"/>
  <c r="J17" i="3"/>
  <c r="J16" i="3"/>
  <c r="J13" i="3"/>
  <c r="J10" i="3"/>
  <c r="J9" i="3"/>
  <c r="D45" i="3"/>
  <c r="J6" i="3"/>
  <c r="J5" i="3"/>
  <c r="J33" i="1"/>
  <c r="J31" i="1"/>
  <c r="J30" i="1"/>
  <c r="J27" i="1"/>
  <c r="J26" i="1"/>
  <c r="J25" i="1"/>
  <c r="J24" i="1"/>
  <c r="J23" i="1"/>
  <c r="J20" i="1"/>
  <c r="J19" i="1"/>
  <c r="J18" i="1"/>
  <c r="J17" i="1"/>
  <c r="J16" i="1"/>
  <c r="J13" i="1"/>
  <c r="J12" i="1"/>
  <c r="J10" i="1"/>
  <c r="J9" i="1"/>
  <c r="J6" i="1"/>
  <c r="J5" i="1"/>
</calcChain>
</file>

<file path=xl/sharedStrings.xml><?xml version="1.0" encoding="utf-8"?>
<sst xmlns="http://schemas.openxmlformats.org/spreadsheetml/2006/main" count="427" uniqueCount="110">
  <si>
    <t>Bilel</t>
  </si>
  <si>
    <t>Mois:</t>
  </si>
  <si>
    <t>Avril</t>
  </si>
  <si>
    <t>Mai</t>
  </si>
  <si>
    <t>Juillet</t>
  </si>
  <si>
    <t>Soll</t>
  </si>
  <si>
    <t>Ist</t>
  </si>
  <si>
    <t>H SUP</t>
  </si>
  <si>
    <t>Date</t>
  </si>
  <si>
    <t>Heure arrivée</t>
  </si>
  <si>
    <t>Heure départ</t>
  </si>
  <si>
    <t>Pause</t>
  </si>
  <si>
    <t>Total</t>
  </si>
  <si>
    <t>Remarque</t>
  </si>
  <si>
    <t>FERIE</t>
  </si>
  <si>
    <t>Jan</t>
  </si>
  <si>
    <t>Fev</t>
  </si>
  <si>
    <t>Mars</t>
  </si>
  <si>
    <t>June</t>
  </si>
  <si>
    <t>Aout</t>
  </si>
  <si>
    <t>Sept</t>
  </si>
  <si>
    <t>Oct</t>
  </si>
  <si>
    <t>Nov</t>
  </si>
  <si>
    <t>Dec</t>
  </si>
  <si>
    <t>H-Sup</t>
  </si>
  <si>
    <t>Zeitausgleich:</t>
  </si>
  <si>
    <t>VACANCES</t>
  </si>
  <si>
    <t>Total:</t>
  </si>
  <si>
    <t>Überstunden IST:</t>
  </si>
  <si>
    <t>Vacances 2018:</t>
  </si>
  <si>
    <t>Solde au 31.12.2018</t>
  </si>
  <si>
    <t>Janvier</t>
  </si>
  <si>
    <t>Solde 2018</t>
  </si>
  <si>
    <t>Laurent</t>
  </si>
  <si>
    <t>Vacances 2019:</t>
  </si>
  <si>
    <t>21h15 / 4h15 par jour</t>
  </si>
  <si>
    <t>42h30 / 8h30 par jour</t>
  </si>
  <si>
    <t>Zeitausgleich h</t>
  </si>
  <si>
    <t>CONGE-H-SUP</t>
  </si>
  <si>
    <t>à 4h15</t>
  </si>
  <si>
    <t>deduit</t>
  </si>
  <si>
    <t>89h15</t>
  </si>
  <si>
    <t>03.-31.01.19</t>
  </si>
  <si>
    <t>7 * 4.25</t>
  </si>
  <si>
    <t>178h50</t>
  </si>
  <si>
    <t>09+30.01.19</t>
  </si>
  <si>
    <t>à 8h30</t>
  </si>
  <si>
    <t>2 x 8.50</t>
  </si>
  <si>
    <t>104h45</t>
  </si>
  <si>
    <t>161h45</t>
  </si>
  <si>
    <t>Février</t>
  </si>
  <si>
    <t>170h</t>
  </si>
  <si>
    <t>85h</t>
  </si>
  <si>
    <t>163h</t>
  </si>
  <si>
    <t>157h45</t>
  </si>
  <si>
    <t>178h30</t>
  </si>
  <si>
    <t>14+29.03.19</t>
  </si>
  <si>
    <t>175h00</t>
  </si>
  <si>
    <t>85h00</t>
  </si>
  <si>
    <t>170h00</t>
  </si>
  <si>
    <t>135h45</t>
  </si>
  <si>
    <t>187h</t>
  </si>
  <si>
    <t>93h30</t>
  </si>
  <si>
    <t>MAI</t>
  </si>
  <si>
    <t>133h45</t>
  </si>
  <si>
    <t>182h45</t>
  </si>
  <si>
    <t>Juin</t>
  </si>
  <si>
    <t>161h30</t>
  </si>
  <si>
    <t>80h45</t>
  </si>
  <si>
    <t>CONGE</t>
  </si>
  <si>
    <t>MALADIE</t>
  </si>
  <si>
    <t>Vacance</t>
  </si>
  <si>
    <t>195h30</t>
  </si>
  <si>
    <t>171h00</t>
  </si>
  <si>
    <t>214h45</t>
  </si>
  <si>
    <t>Août</t>
  </si>
  <si>
    <t>VACANCE</t>
  </si>
  <si>
    <t>Septembre</t>
  </si>
  <si>
    <t>Octobre</t>
  </si>
  <si>
    <t>CONGE H-SUP</t>
  </si>
  <si>
    <t>167h00</t>
  </si>
  <si>
    <t>180h15</t>
  </si>
  <si>
    <t>Bettina</t>
  </si>
  <si>
    <t>07.10-31.12.19</t>
  </si>
  <si>
    <t>Novembre</t>
  </si>
  <si>
    <t>85h00 + 2h00</t>
  </si>
  <si>
    <t>1 semaine de vavance en plus avec 30min sup. par semaine</t>
  </si>
  <si>
    <t>91h00</t>
  </si>
  <si>
    <t>202h15</t>
  </si>
  <si>
    <t>158h15</t>
  </si>
  <si>
    <t>5h19 (5.3123 Std) / Tag</t>
  </si>
  <si>
    <t>Décembre</t>
  </si>
  <si>
    <t>FERME</t>
  </si>
  <si>
    <t>127h30</t>
  </si>
  <si>
    <t>63h45 + 1h30</t>
  </si>
  <si>
    <r>
      <t>21h15/semaine</t>
    </r>
    <r>
      <rPr>
        <b/>
        <sz val="11"/>
        <color rgb="FFFF0000"/>
        <rFont val="Calibri"/>
        <family val="2"/>
        <scheme val="minor"/>
      </rPr>
      <t xml:space="preserve"> + 0h30</t>
    </r>
  </si>
  <si>
    <t>93h00</t>
  </si>
  <si>
    <t>21h15/5.3125 par jour lundi à jeudi (dès le 07.10.2019)</t>
  </si>
  <si>
    <t>23-31.12.2019</t>
  </si>
  <si>
    <t>119h15</t>
  </si>
  <si>
    <t>Solde au 31.12.2019</t>
  </si>
  <si>
    <t>23 - 31.12.2019</t>
  </si>
  <si>
    <t>02 - 16.08.2019</t>
  </si>
  <si>
    <t>29 - 31.07.2019</t>
  </si>
  <si>
    <t>20 jours à 50%</t>
  </si>
  <si>
    <t>10 jours à 100%</t>
  </si>
  <si>
    <t>1 jour</t>
  </si>
  <si>
    <t>Solde vacances</t>
  </si>
  <si>
    <t>2.32 jours</t>
  </si>
  <si>
    <t>03 - 04.01.2019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</si>
</sst>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m&quot;.&quot;yy"/>
    <numFmt numFmtId="165" formatCode="[$-100C]General"/>
    <numFmt numFmtId="166" formatCode="[$-100C]0.00"/>
    <numFmt numFmtId="167" formatCode="hh&quot;:&quot;mm"/>
    <numFmt numFmtId="168" formatCode="dd&quot;.&quot;mm&quot;.&quot;yyyy"/>
    <numFmt numFmtId="169" formatCode="0&quot;h&quot;"/>
    <numFmt numFmtId="170" formatCode="[$sFr.-100C]&quot; &quot;#,##0.00;[Red][$sFr.-100C]&quot; -&quot;#,##0.00"/>
  </numFmts>
  <fonts count="24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165" fontId="11" fillId="0" borderId="0" applyBorder="0" applyProtection="0"/>
    <xf numFmtId="166" fontId="11" fillId="0" borderId="0" applyBorder="0" applyProtection="0"/>
    <xf numFmtId="166" fontId="18" fillId="0" borderId="0"/>
    <xf numFmtId="165" fontId="11" fillId="0" borderId="0" applyBorder="0" applyProtection="0"/>
    <xf numFmtId="0" fontId="19" fillId="0" borderId="0" applyNumberFormat="0" applyBorder="0" applyProtection="0">
      <alignment horizontal="center"/>
    </xf>
    <xf numFmtId="0" fontId="19" fillId="0" borderId="0" applyNumberFormat="0" applyBorder="0" applyProtection="0">
      <alignment horizontal="center" textRotation="90"/>
    </xf>
    <xf numFmtId="0" fontId="18" fillId="0" borderId="0"/>
    <xf numFmtId="0" fontId="18" fillId="0" borderId="0"/>
    <xf numFmtId="0" fontId="18" fillId="0" borderId="0"/>
    <xf numFmtId="0" fontId="18" fillId="0" borderId="0"/>
    <xf numFmtId="166" fontId="18" fillId="0" borderId="0"/>
    <xf numFmtId="166" fontId="18" fillId="0" borderId="0"/>
    <xf numFmtId="0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9" fontId="18" fillId="0" borderId="0" applyFont="0" applyFill="0" applyBorder="0" applyAlignment="0" applyProtection="0"/>
    <xf numFmtId="0" fontId="20" fillId="0" borderId="0" applyNumberFormat="0" applyBorder="0" applyProtection="0"/>
    <xf numFmtId="170" fontId="20" fillId="0" borderId="0" applyBorder="0" applyProtection="0"/>
  </cellStyleXfs>
  <cellXfs count="101">
    <xf numFmtId="0" fontId="0" fillId="0" borderId="0" xfId="0"/>
    <xf numFmtId="0" fontId="10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2" fontId="12" fillId="8" borderId="0" xfId="0" applyNumberFormat="1" applyFont="1" applyFill="1"/>
    <xf numFmtId="168" fontId="8" fillId="0" borderId="0" xfId="0" applyNumberFormat="1" applyFont="1"/>
    <xf numFmtId="0" fontId="8" fillId="0" borderId="0" xfId="0" applyFont="1"/>
    <xf numFmtId="168" fontId="8" fillId="0" borderId="0" xfId="0" applyNumberFormat="1" applyFont="1" applyAlignment="1">
      <alignment horizontal="right"/>
    </xf>
    <xf numFmtId="2" fontId="12" fillId="0" borderId="16" xfId="0" applyNumberFormat="1" applyFont="1" applyBorder="1"/>
    <xf numFmtId="0" fontId="9" fillId="0" borderId="0" xfId="0" applyFont="1"/>
    <xf numFmtId="14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164" fontId="14" fillId="2" borderId="1" xfId="0" applyNumberFormat="1" applyFont="1" applyFill="1" applyBorder="1" applyAlignment="1">
      <alignment horizontal="left"/>
    </xf>
    <xf numFmtId="49" fontId="15" fillId="2" borderId="1" xfId="0" applyNumberFormat="1" applyFont="1" applyFill="1" applyBorder="1"/>
    <xf numFmtId="164" fontId="15" fillId="2" borderId="2" xfId="0" applyNumberFormat="1" applyFont="1" applyFill="1" applyBorder="1"/>
    <xf numFmtId="164" fontId="15" fillId="2" borderId="3" xfId="0" applyNumberFormat="1" applyFont="1" applyFill="1" applyBorder="1" applyAlignment="1">
      <alignment horizontal="center"/>
    </xf>
    <xf numFmtId="165" fontId="12" fillId="0" borderId="4" xfId="1" applyFont="1" applyBorder="1"/>
    <xf numFmtId="165" fontId="13" fillId="0" borderId="2" xfId="1" applyFont="1" applyBorder="1"/>
    <xf numFmtId="165" fontId="13" fillId="0" borderId="3" xfId="1" applyFont="1" applyBorder="1"/>
    <xf numFmtId="165" fontId="13" fillId="0" borderId="4" xfId="1" applyFont="1" applyBorder="1"/>
    <xf numFmtId="166" fontId="13" fillId="2" borderId="5" xfId="2" applyFont="1" applyFill="1" applyBorder="1" applyAlignment="1">
      <alignment vertical="center"/>
    </xf>
    <xf numFmtId="166" fontId="13" fillId="3" borderId="6" xfId="2" applyFont="1" applyFill="1" applyBorder="1" applyAlignment="1">
      <alignment vertical="center"/>
    </xf>
    <xf numFmtId="166" fontId="13" fillId="4" borderId="6" xfId="2" applyFont="1" applyFill="1" applyBorder="1" applyAlignment="1">
      <alignment vertical="center"/>
    </xf>
    <xf numFmtId="166" fontId="13" fillId="5" borderId="6" xfId="2" applyFont="1" applyFill="1" applyBorder="1" applyAlignment="1">
      <alignment vertical="center"/>
    </xf>
    <xf numFmtId="166" fontId="13" fillId="2" borderId="7" xfId="2" applyFont="1" applyFill="1" applyBorder="1" applyAlignment="1">
      <alignment horizontal="center" vertical="center"/>
    </xf>
    <xf numFmtId="166" fontId="13" fillId="2" borderId="8" xfId="2" applyFont="1" applyFill="1" applyBorder="1" applyAlignment="1">
      <alignment horizontal="center" vertical="center"/>
    </xf>
    <xf numFmtId="165" fontId="12" fillId="0" borderId="0" xfId="1" applyFont="1"/>
    <xf numFmtId="2" fontId="12" fillId="0" borderId="0" xfId="1" applyNumberFormat="1" applyFont="1"/>
    <xf numFmtId="14" fontId="12" fillId="0" borderId="9" xfId="2" applyNumberFormat="1" applyFont="1" applyBorder="1" applyAlignment="1">
      <alignment horizontal="left"/>
    </xf>
    <xf numFmtId="167" fontId="16" fillId="0" borderId="9" xfId="2" applyNumberFormat="1" applyFont="1" applyBorder="1" applyAlignment="1">
      <alignment horizontal="left"/>
    </xf>
    <xf numFmtId="167" fontId="12" fillId="0" borderId="9" xfId="2" applyNumberFormat="1" applyFont="1" applyBorder="1" applyAlignment="1">
      <alignment horizontal="left"/>
    </xf>
    <xf numFmtId="167" fontId="13" fillId="0" borderId="10" xfId="2" applyNumberFormat="1" applyFont="1" applyBorder="1" applyAlignment="1">
      <alignment horizontal="center"/>
    </xf>
    <xf numFmtId="167" fontId="12" fillId="7" borderId="11" xfId="2" applyNumberFormat="1" applyFont="1" applyFill="1" applyBorder="1" applyAlignment="1">
      <alignment horizontal="right"/>
    </xf>
    <xf numFmtId="165" fontId="12" fillId="0" borderId="12" xfId="1" applyFont="1" applyBorder="1"/>
    <xf numFmtId="2" fontId="12" fillId="0" borderId="13" xfId="1" applyNumberFormat="1" applyFont="1" applyBorder="1"/>
    <xf numFmtId="2" fontId="12" fillId="0" borderId="11" xfId="1" applyNumberFormat="1" applyFont="1" applyBorder="1"/>
    <xf numFmtId="165" fontId="12" fillId="0" borderId="14" xfId="1" applyFont="1" applyBorder="1"/>
    <xf numFmtId="167" fontId="16" fillId="6" borderId="9" xfId="2" applyNumberFormat="1" applyFont="1" applyFill="1" applyBorder="1" applyAlignment="1">
      <alignment horizontal="left"/>
    </xf>
    <xf numFmtId="167" fontId="13" fillId="6" borderId="10" xfId="2" applyNumberFormat="1" applyFont="1" applyFill="1" applyBorder="1" applyAlignment="1">
      <alignment horizontal="center"/>
    </xf>
    <xf numFmtId="167" fontId="12" fillId="6" borderId="11" xfId="2" applyNumberFormat="1" applyFont="1" applyFill="1" applyBorder="1" applyAlignment="1">
      <alignment horizontal="right"/>
    </xf>
    <xf numFmtId="167" fontId="12" fillId="6" borderId="9" xfId="2" applyNumberFormat="1" applyFont="1" applyFill="1" applyBorder="1" applyAlignment="1">
      <alignment horizontal="left"/>
    </xf>
    <xf numFmtId="2" fontId="16" fillId="0" borderId="11" xfId="1" applyNumberFormat="1" applyFont="1" applyBorder="1"/>
    <xf numFmtId="167" fontId="12" fillId="0" borderId="11" xfId="2" applyNumberFormat="1" applyFont="1" applyBorder="1" applyAlignment="1">
      <alignment horizontal="right"/>
    </xf>
    <xf numFmtId="165" fontId="12" fillId="0" borderId="15" xfId="1" applyFont="1" applyBorder="1"/>
    <xf numFmtId="0" fontId="17" fillId="8" borderId="0" xfId="0" applyFont="1" applyFill="1"/>
    <xf numFmtId="166" fontId="15" fillId="0" borderId="1" xfId="2" applyFont="1" applyBorder="1"/>
    <xf numFmtId="166" fontId="15" fillId="0" borderId="2" xfId="2" applyFont="1" applyBorder="1"/>
    <xf numFmtId="0" fontId="12" fillId="0" borderId="2" xfId="0" applyFont="1" applyBorder="1"/>
    <xf numFmtId="166" fontId="15" fillId="0" borderId="2" xfId="2" applyFont="1" applyBorder="1" applyAlignment="1">
      <alignment horizontal="right"/>
    </xf>
    <xf numFmtId="49" fontId="13" fillId="0" borderId="4" xfId="2" applyNumberFormat="1" applyFont="1" applyBorder="1" applyAlignment="1">
      <alignment horizontal="center"/>
    </xf>
    <xf numFmtId="169" fontId="13" fillId="0" borderId="4" xfId="2" applyNumberFormat="1" applyFont="1" applyBorder="1" applyAlignment="1">
      <alignment horizontal="center"/>
    </xf>
    <xf numFmtId="167" fontId="13" fillId="7" borderId="10" xfId="2" applyNumberFormat="1" applyFont="1" applyFill="1" applyBorder="1" applyAlignment="1">
      <alignment horizontal="center"/>
    </xf>
    <xf numFmtId="167" fontId="8" fillId="0" borderId="9" xfId="2" applyNumberFormat="1" applyFont="1" applyBorder="1" applyAlignment="1">
      <alignment horizontal="left"/>
    </xf>
    <xf numFmtId="167" fontId="12" fillId="9" borderId="11" xfId="2" applyNumberFormat="1" applyFont="1" applyFill="1" applyBorder="1" applyAlignment="1">
      <alignment horizontal="right"/>
    </xf>
    <xf numFmtId="164" fontId="14" fillId="2" borderId="17" xfId="3" applyNumberFormat="1" applyFont="1" applyFill="1" applyBorder="1" applyAlignment="1">
      <alignment horizontal="left"/>
    </xf>
    <xf numFmtId="164" fontId="15" fillId="2" borderId="18" xfId="3" applyNumberFormat="1" applyFont="1" applyFill="1" applyBorder="1"/>
    <xf numFmtId="164" fontId="15" fillId="2" borderId="19" xfId="3" applyNumberFormat="1" applyFont="1" applyFill="1" applyBorder="1" applyAlignment="1">
      <alignment horizontal="center"/>
    </xf>
    <xf numFmtId="164" fontId="15" fillId="2" borderId="20" xfId="3" applyNumberFormat="1" applyFont="1" applyFill="1" applyBorder="1" applyAlignment="1">
      <alignment horizontal="center"/>
    </xf>
    <xf numFmtId="166" fontId="13" fillId="2" borderId="21" xfId="2" applyFont="1" applyFill="1" applyBorder="1" applyAlignment="1">
      <alignment vertical="center"/>
    </xf>
    <xf numFmtId="166" fontId="13" fillId="2" borderId="22" xfId="2" applyFont="1" applyFill="1" applyBorder="1" applyAlignment="1">
      <alignment horizontal="center" vertical="center"/>
    </xf>
    <xf numFmtId="14" fontId="12" fillId="0" borderId="23" xfId="2" applyNumberFormat="1" applyFont="1" applyBorder="1" applyAlignment="1">
      <alignment horizontal="left"/>
    </xf>
    <xf numFmtId="167" fontId="12" fillId="0" borderId="24" xfId="2" applyNumberFormat="1" applyFont="1" applyBorder="1" applyAlignment="1">
      <alignment horizontal="right"/>
    </xf>
    <xf numFmtId="167" fontId="12" fillId="6" borderId="24" xfId="2" applyNumberFormat="1" applyFont="1" applyFill="1" applyBorder="1" applyAlignment="1">
      <alignment horizontal="right"/>
    </xf>
    <xf numFmtId="166" fontId="15" fillId="0" borderId="25" xfId="2" applyFont="1" applyBorder="1"/>
    <xf numFmtId="166" fontId="15" fillId="0" borderId="26" xfId="2" applyFont="1" applyBorder="1"/>
    <xf numFmtId="166" fontId="12" fillId="0" borderId="26" xfId="3" applyFont="1" applyBorder="1"/>
    <xf numFmtId="166" fontId="15" fillId="0" borderId="26" xfId="2" applyFont="1" applyBorder="1" applyAlignment="1">
      <alignment horizontal="right"/>
    </xf>
    <xf numFmtId="49" fontId="13" fillId="0" borderId="27" xfId="2" applyNumberFormat="1" applyFont="1" applyBorder="1" applyAlignment="1">
      <alignment horizontal="center"/>
    </xf>
    <xf numFmtId="169" fontId="13" fillId="0" borderId="28" xfId="2" applyNumberFormat="1" applyFont="1" applyBorder="1" applyAlignment="1">
      <alignment horizontal="center"/>
    </xf>
    <xf numFmtId="167" fontId="7" fillId="0" borderId="9" xfId="2" applyNumberFormat="1" applyFont="1" applyBorder="1" applyAlignment="1">
      <alignment horizontal="left"/>
    </xf>
    <xf numFmtId="167" fontId="12" fillId="7" borderId="24" xfId="2" applyNumberFormat="1" applyFont="1" applyFill="1" applyBorder="1" applyAlignment="1">
      <alignment horizontal="right"/>
    </xf>
    <xf numFmtId="167" fontId="12" fillId="0" borderId="9" xfId="2" applyNumberFormat="1" applyFont="1" applyBorder="1" applyAlignment="1">
      <alignment horizontal="left"/>
    </xf>
    <xf numFmtId="167" fontId="8" fillId="0" borderId="9" xfId="2" applyNumberFormat="1" applyFont="1" applyBorder="1" applyAlignment="1">
      <alignment horizontal="left"/>
    </xf>
    <xf numFmtId="165" fontId="12" fillId="0" borderId="29" xfId="1" applyFont="1" applyBorder="1"/>
    <xf numFmtId="0" fontId="12" fillId="0" borderId="29" xfId="0" applyFont="1" applyBorder="1"/>
    <xf numFmtId="167" fontId="21" fillId="0" borderId="10" xfId="2" applyNumberFormat="1" applyFont="1" applyBorder="1" applyAlignment="1">
      <alignment horizontal="center"/>
    </xf>
    <xf numFmtId="167" fontId="8" fillId="0" borderId="9" xfId="2" applyNumberFormat="1" applyFont="1" applyFill="1" applyBorder="1" applyAlignment="1">
      <alignment horizontal="left"/>
    </xf>
    <xf numFmtId="167" fontId="6" fillId="0" borderId="9" xfId="2" applyNumberFormat="1" applyFont="1" applyBorder="1" applyAlignment="1">
      <alignment horizontal="left"/>
    </xf>
    <xf numFmtId="167" fontId="6" fillId="0" borderId="24" xfId="2" applyNumberFormat="1" applyFont="1" applyBorder="1" applyAlignment="1">
      <alignment horizontal="right"/>
    </xf>
    <xf numFmtId="165" fontId="22" fillId="0" borderId="0" xfId="1" applyFont="1"/>
    <xf numFmtId="167" fontId="5" fillId="0" borderId="9" xfId="2" applyNumberFormat="1" applyFont="1" applyBorder="1" applyAlignment="1">
      <alignment horizontal="left"/>
    </xf>
    <xf numFmtId="167" fontId="5" fillId="6" borderId="9" xfId="2" applyNumberFormat="1" applyFont="1" applyFill="1" applyBorder="1" applyAlignment="1">
      <alignment horizontal="left"/>
    </xf>
    <xf numFmtId="167" fontId="4" fillId="0" borderId="9" xfId="2" applyNumberFormat="1" applyFont="1" applyBorder="1" applyAlignment="1">
      <alignment horizontal="left"/>
    </xf>
    <xf numFmtId="167" fontId="12" fillId="10" borderId="24" xfId="2" applyNumberFormat="1" applyFont="1" applyFill="1" applyBorder="1" applyAlignment="1">
      <alignment horizontal="right"/>
    </xf>
    <xf numFmtId="166" fontId="11" fillId="0" borderId="0" xfId="2"/>
    <xf numFmtId="167" fontId="3" fillId="0" borderId="9" xfId="2" applyNumberFormat="1" applyFont="1" applyBorder="1" applyAlignment="1">
      <alignment horizontal="left"/>
    </xf>
    <xf numFmtId="166" fontId="23" fillId="0" borderId="0" xfId="2" applyFont="1"/>
    <xf numFmtId="14" fontId="11" fillId="0" borderId="0" xfId="2" applyNumberFormat="1" applyAlignment="1">
      <alignment horizontal="left"/>
    </xf>
    <xf numFmtId="167" fontId="23" fillId="0" borderId="0" xfId="2" applyNumberFormat="1" applyFont="1" applyAlignment="1">
      <alignment horizontal="center"/>
    </xf>
    <xf numFmtId="166" fontId="11" fillId="0" borderId="0" xfId="2" applyAlignment="1">
      <alignment horizontal="center"/>
    </xf>
    <xf numFmtId="166" fontId="23" fillId="0" borderId="0" xfId="2" applyFont="1" applyAlignment="1">
      <alignment horizontal="center"/>
    </xf>
    <xf numFmtId="2" fontId="21" fillId="0" borderId="0" xfId="0" applyNumberFormat="1" applyFont="1"/>
    <xf numFmtId="167" fontId="2" fillId="0" borderId="9" xfId="2" applyNumberFormat="1" applyFont="1" applyBorder="1" applyAlignment="1">
      <alignment horizontal="left"/>
    </xf>
    <xf numFmtId="2" fontId="9" fillId="0" borderId="0" xfId="0" applyNumberFormat="1" applyFont="1"/>
    <xf numFmtId="2" fontId="12" fillId="0" borderId="0" xfId="0" applyNumberFormat="1" applyFont="1" applyFill="1"/>
    <xf numFmtId="2" fontId="13" fillId="0" borderId="16" xfId="0" applyNumberFormat="1" applyFont="1" applyBorder="1"/>
    <xf numFmtId="0" fontId="1" fillId="0" borderId="0" xfId="0" applyFont="1"/>
    <xf numFmtId="0" fontId="13" fillId="0" borderId="16" xfId="0" applyFont="1" applyBorder="1"/>
    <xf numFmtId="0" fontId="17" fillId="0" borderId="0" xfId="0" applyFont="1" applyFill="1"/>
    <xf numFmtId="0" fontId="8" fillId="8" borderId="0" xfId="0" applyFont="1" applyFill="1"/>
  </cellXfs>
  <cellStyles count="27">
    <cellStyle name="Excel Built-in Normal" xfId="1" xr:uid="{4D1A001E-3993-4D03-9E70-4AB1780E9DD0}"/>
    <cellStyle name="Excel Built-in Normal 2" xfId="2" xr:uid="{27A7000A-BA76-4FB4-8F95-5DBDCE8ABD5D}"/>
    <cellStyle name="Excel Built-in Normal 3" xfId="4" xr:uid="{08544667-0D36-4B65-977F-2D6A07625761}"/>
    <cellStyle name="Heading" xfId="5" xr:uid="{12EEFEC7-0EEB-4228-A59D-DBDE2A770234}"/>
    <cellStyle name="Heading1" xfId="6" xr:uid="{76F4E62F-DC01-4AA2-83AA-E076C38D9F8F}"/>
    <cellStyle name="Normal" xfId="0" builtinId="0" customBuiltin="1"/>
    <cellStyle name="Normal 10" xfId="7" xr:uid="{E5F25A03-71F7-44F4-B9AF-2F25CA5D9084}"/>
    <cellStyle name="Normal 11" xfId="8" xr:uid="{235130B6-002E-4CDC-9799-A0F12CF045EF}"/>
    <cellStyle name="Normal 12" xfId="9" xr:uid="{93DF94AD-9F57-44A4-A3E0-42F77621B8C5}"/>
    <cellStyle name="Normal 13" xfId="10" xr:uid="{23B8D78E-B790-473E-80D0-D81317DEE476}"/>
    <cellStyle name="Normal 14" xfId="3" xr:uid="{E4B69E2D-BCC1-43BC-8BF0-3278215021D3}"/>
    <cellStyle name="Normal 15" xfId="11" xr:uid="{F0EBC06C-22F4-40CE-AECD-034628D48207}"/>
    <cellStyle name="Normal 16" xfId="12" xr:uid="{F7F9A48A-C2B3-4E82-8129-B24B51C32580}"/>
    <cellStyle name="Normal 17" xfId="13" xr:uid="{DFA4CCD5-BCFE-46D6-B52B-D5366C0988E8}"/>
    <cellStyle name="Normal 18" xfId="14" xr:uid="{2DC16C4A-7E8D-4FB3-A1E7-F56B4559FDFA}"/>
    <cellStyle name="Normal 19" xfId="15" xr:uid="{7AAA41EB-0D64-4786-9BC1-90FA4301FEB8}"/>
    <cellStyle name="Normal 2" xfId="16" xr:uid="{5B802749-8ED1-40C5-BC51-A02CE5AB64FC}"/>
    <cellStyle name="Normal 3" xfId="17" xr:uid="{06DE59D0-E6DC-4DA1-A47E-508302687B63}"/>
    <cellStyle name="Normal 4" xfId="18" xr:uid="{B7FB296A-19B6-42B9-85EC-2D91E2612E77}"/>
    <cellStyle name="Normal 5" xfId="19" xr:uid="{D9095FA5-BC4B-4E2E-B845-BB6313C2C2E9}"/>
    <cellStyle name="Normal 6" xfId="20" xr:uid="{F8FDDB38-A19D-4420-B527-D0628B187A1D}"/>
    <cellStyle name="Normal 7" xfId="21" xr:uid="{5C017F2E-EAB5-4E0C-9C40-DAF1AB327B34}"/>
    <cellStyle name="Normal 8" xfId="22" xr:uid="{576381F6-8D86-4A95-8BA6-E325173E3BF9}"/>
    <cellStyle name="Normal 9" xfId="23" xr:uid="{22831E15-5590-47C0-AA53-59D4BE36AE7E}"/>
    <cellStyle name="Pourcentage 2" xfId="24" xr:uid="{2753EAE3-D64F-44D6-A940-30F0EE12DAEB}"/>
    <cellStyle name="Result" xfId="25" xr:uid="{39618616-D723-4866-B5D6-FDDDB157EA34}"/>
    <cellStyle name="Result2" xfId="26" xr:uid="{1423B461-D119-48D6-91DB-11DAF41C78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DEE1A-6587-41B1-B329-1D8A022ACD3C}">
  <dimension ref="A1:AGD91"/>
  <sheetViews>
    <sheetView workbookViewId="0">
      <pane xSplit="5" topLeftCell="BQ1" activePane="topRight" state="frozen"/>
      <selection pane="topRight" activeCell="BQ19" sqref="BQ19"/>
    </sheetView>
  </sheetViews>
  <sheetFormatPr baseColWidth="10" defaultRowHeight="15" x14ac:dyDescent="0.25"/>
  <cols>
    <col min="1" max="1" width="11.875" style="2" customWidth="1"/>
    <col min="2" max="4" width="7.5" style="2" customWidth="1"/>
    <col min="5" max="5" width="11" style="2" customWidth="1"/>
    <col min="6" max="10" width="11" style="27" customWidth="1"/>
    <col min="11" max="11" width="11.75" style="27" bestFit="1" customWidth="1"/>
    <col min="12" max="16" width="11" style="27" customWidth="1"/>
    <col min="17" max="17" width="11.75" style="27" customWidth="1"/>
    <col min="18" max="70" width="11" style="27" customWidth="1"/>
    <col min="71" max="71" width="11.375" style="27" customWidth="1"/>
    <col min="72" max="862" width="11" style="27" customWidth="1"/>
    <col min="863" max="863" width="11" style="2" customWidth="1"/>
    <col min="864" max="16384" width="11" style="2"/>
  </cols>
  <sheetData>
    <row r="1" spans="1:77" s="27" customFormat="1" ht="30.75" customHeight="1" thickBot="1" x14ac:dyDescent="0.35">
      <c r="A1" s="1" t="s">
        <v>0</v>
      </c>
      <c r="B1" s="12" t="s">
        <v>36</v>
      </c>
      <c r="C1" s="2"/>
      <c r="D1" s="2"/>
      <c r="E1" s="2"/>
      <c r="F1" s="13" t="s">
        <v>1</v>
      </c>
      <c r="G1" s="14" t="s">
        <v>31</v>
      </c>
      <c r="H1" s="15"/>
      <c r="I1" s="15"/>
      <c r="J1" s="16"/>
      <c r="K1" s="16"/>
      <c r="L1" s="55" t="s">
        <v>1</v>
      </c>
      <c r="M1" s="56" t="s">
        <v>50</v>
      </c>
      <c r="N1" s="56"/>
      <c r="O1" s="56"/>
      <c r="P1" s="57"/>
      <c r="Q1" s="58"/>
      <c r="R1" s="55" t="s">
        <v>1</v>
      </c>
      <c r="S1" s="56" t="s">
        <v>17</v>
      </c>
      <c r="T1" s="56"/>
      <c r="U1" s="56"/>
      <c r="V1" s="57"/>
      <c r="W1" s="58"/>
      <c r="X1" s="55" t="s">
        <v>1</v>
      </c>
      <c r="Y1" s="56" t="s">
        <v>2</v>
      </c>
      <c r="Z1" s="56"/>
      <c r="AA1" s="56"/>
      <c r="AB1" s="57"/>
      <c r="AC1" s="58"/>
      <c r="AD1" s="55" t="s">
        <v>1</v>
      </c>
      <c r="AE1" s="56" t="s">
        <v>3</v>
      </c>
      <c r="AF1" s="56"/>
      <c r="AG1" s="56"/>
      <c r="AH1" s="57"/>
      <c r="AI1" s="58"/>
      <c r="AJ1" s="55" t="s">
        <v>1</v>
      </c>
      <c r="AK1" s="56" t="s">
        <v>66</v>
      </c>
      <c r="AL1" s="56"/>
      <c r="AM1" s="56"/>
      <c r="AN1" s="57"/>
      <c r="AO1" s="58"/>
      <c r="AP1" s="55" t="s">
        <v>1</v>
      </c>
      <c r="AQ1" s="56" t="s">
        <v>4</v>
      </c>
      <c r="AR1" s="56"/>
      <c r="AS1" s="56"/>
      <c r="AT1" s="57"/>
      <c r="AU1" s="58"/>
      <c r="AV1" s="55" t="s">
        <v>1</v>
      </c>
      <c r="AW1" s="56" t="s">
        <v>75</v>
      </c>
      <c r="AX1" s="56"/>
      <c r="AY1" s="56"/>
      <c r="AZ1" s="57"/>
      <c r="BA1" s="58"/>
      <c r="BB1" s="55" t="s">
        <v>1</v>
      </c>
      <c r="BC1" s="56" t="s">
        <v>77</v>
      </c>
      <c r="BD1" s="56"/>
      <c r="BE1" s="56"/>
      <c r="BF1" s="57"/>
      <c r="BG1" s="58"/>
      <c r="BH1" s="55" t="s">
        <v>1</v>
      </c>
      <c r="BI1" s="56" t="s">
        <v>78</v>
      </c>
      <c r="BJ1" s="56"/>
      <c r="BK1" s="56"/>
      <c r="BL1" s="57"/>
      <c r="BM1" s="58"/>
      <c r="BN1" s="55" t="s">
        <v>1</v>
      </c>
      <c r="BO1" s="56" t="s">
        <v>84</v>
      </c>
      <c r="BP1" s="56"/>
      <c r="BQ1" s="56"/>
      <c r="BR1" s="57"/>
      <c r="BS1" s="58"/>
      <c r="BT1" s="55" t="s">
        <v>1</v>
      </c>
      <c r="BU1" s="56" t="s">
        <v>91</v>
      </c>
      <c r="BV1" s="56"/>
      <c r="BW1" s="56"/>
      <c r="BX1" s="57"/>
      <c r="BY1" s="58"/>
    </row>
    <row r="2" spans="1:77" s="27" customFormat="1" ht="15.75" thickBot="1" x14ac:dyDescent="0.3">
      <c r="A2" s="17"/>
      <c r="B2" s="18" t="s">
        <v>5</v>
      </c>
      <c r="C2" s="19" t="s">
        <v>6</v>
      </c>
      <c r="D2" s="20" t="s">
        <v>7</v>
      </c>
      <c r="E2" s="2"/>
      <c r="F2" s="21" t="s">
        <v>8</v>
      </c>
      <c r="G2" s="22" t="s">
        <v>9</v>
      </c>
      <c r="H2" s="23" t="s">
        <v>10</v>
      </c>
      <c r="I2" s="24" t="s">
        <v>11</v>
      </c>
      <c r="J2" s="25" t="s">
        <v>12</v>
      </c>
      <c r="K2" s="26" t="s">
        <v>13</v>
      </c>
      <c r="L2" s="59" t="s">
        <v>8</v>
      </c>
      <c r="M2" s="22" t="s">
        <v>9</v>
      </c>
      <c r="N2" s="23" t="s">
        <v>10</v>
      </c>
      <c r="O2" s="24" t="s">
        <v>11</v>
      </c>
      <c r="P2" s="25" t="s">
        <v>12</v>
      </c>
      <c r="Q2" s="60" t="s">
        <v>13</v>
      </c>
      <c r="R2" s="59" t="s">
        <v>8</v>
      </c>
      <c r="S2" s="22" t="s">
        <v>9</v>
      </c>
      <c r="T2" s="23" t="s">
        <v>10</v>
      </c>
      <c r="U2" s="24" t="s">
        <v>11</v>
      </c>
      <c r="V2" s="25" t="s">
        <v>12</v>
      </c>
      <c r="W2" s="60" t="s">
        <v>13</v>
      </c>
      <c r="X2" s="59" t="s">
        <v>8</v>
      </c>
      <c r="Y2" s="22" t="s">
        <v>9</v>
      </c>
      <c r="Z2" s="23" t="s">
        <v>10</v>
      </c>
      <c r="AA2" s="24" t="s">
        <v>11</v>
      </c>
      <c r="AB2" s="25" t="s">
        <v>12</v>
      </c>
      <c r="AC2" s="60" t="s">
        <v>13</v>
      </c>
      <c r="AD2" s="59" t="s">
        <v>8</v>
      </c>
      <c r="AE2" s="22" t="s">
        <v>9</v>
      </c>
      <c r="AF2" s="23" t="s">
        <v>10</v>
      </c>
      <c r="AG2" s="24" t="s">
        <v>11</v>
      </c>
      <c r="AH2" s="25" t="s">
        <v>12</v>
      </c>
      <c r="AI2" s="60" t="s">
        <v>13</v>
      </c>
      <c r="AJ2" s="59" t="s">
        <v>8</v>
      </c>
      <c r="AK2" s="22"/>
      <c r="AL2" s="23" t="s">
        <v>10</v>
      </c>
      <c r="AM2" s="24" t="s">
        <v>11</v>
      </c>
      <c r="AN2" s="25" t="s">
        <v>12</v>
      </c>
      <c r="AO2" s="60" t="s">
        <v>13</v>
      </c>
      <c r="AP2" s="59" t="s">
        <v>8</v>
      </c>
      <c r="AQ2" s="22"/>
      <c r="AR2" s="23" t="s">
        <v>10</v>
      </c>
      <c r="AS2" s="24" t="s">
        <v>11</v>
      </c>
      <c r="AT2" s="25" t="s">
        <v>12</v>
      </c>
      <c r="AU2" s="60" t="s">
        <v>13</v>
      </c>
      <c r="AV2" s="59" t="s">
        <v>8</v>
      </c>
      <c r="AW2" s="22"/>
      <c r="AX2" s="23" t="s">
        <v>10</v>
      </c>
      <c r="AY2" s="24" t="s">
        <v>11</v>
      </c>
      <c r="AZ2" s="25" t="s">
        <v>12</v>
      </c>
      <c r="BA2" s="60" t="s">
        <v>13</v>
      </c>
      <c r="BB2" s="59" t="s">
        <v>8</v>
      </c>
      <c r="BC2" s="22"/>
      <c r="BD2" s="23" t="s">
        <v>10</v>
      </c>
      <c r="BE2" s="24" t="s">
        <v>11</v>
      </c>
      <c r="BF2" s="25" t="s">
        <v>12</v>
      </c>
      <c r="BG2" s="60" t="s">
        <v>13</v>
      </c>
      <c r="BH2" s="59" t="s">
        <v>8</v>
      </c>
      <c r="BI2" s="22"/>
      <c r="BJ2" s="23" t="s">
        <v>10</v>
      </c>
      <c r="BK2" s="24" t="s">
        <v>11</v>
      </c>
      <c r="BL2" s="25" t="s">
        <v>12</v>
      </c>
      <c r="BM2" s="60" t="s">
        <v>13</v>
      </c>
      <c r="BN2" s="59" t="s">
        <v>8</v>
      </c>
      <c r="BO2" s="22"/>
      <c r="BP2" s="23" t="s">
        <v>10</v>
      </c>
      <c r="BQ2" s="24" t="s">
        <v>11</v>
      </c>
      <c r="BR2" s="25" t="s">
        <v>12</v>
      </c>
      <c r="BS2" s="60" t="s">
        <v>13</v>
      </c>
      <c r="BT2" s="59" t="s">
        <v>8</v>
      </c>
      <c r="BU2" s="22"/>
      <c r="BV2" s="23" t="s">
        <v>10</v>
      </c>
      <c r="BW2" s="24" t="s">
        <v>11</v>
      </c>
      <c r="BX2" s="25" t="s">
        <v>12</v>
      </c>
      <c r="BY2" s="60" t="s">
        <v>13</v>
      </c>
    </row>
    <row r="3" spans="1:77" s="27" customFormat="1" x14ac:dyDescent="0.25">
      <c r="B3" s="28"/>
      <c r="C3" s="28"/>
      <c r="D3" s="28"/>
      <c r="E3" s="2"/>
      <c r="F3" s="29">
        <v>43466</v>
      </c>
      <c r="G3" s="30"/>
      <c r="H3" s="31"/>
      <c r="I3" s="31"/>
      <c r="J3" s="32"/>
      <c r="K3" s="33" t="s">
        <v>14</v>
      </c>
      <c r="L3" s="61">
        <v>43497</v>
      </c>
      <c r="M3" s="30">
        <v>0.29166666666666669</v>
      </c>
      <c r="N3" s="31">
        <v>0.6875</v>
      </c>
      <c r="O3" s="53">
        <v>2.0833333333333332E-2</v>
      </c>
      <c r="P3" s="32">
        <f>N3-M3-O3</f>
        <v>0.375</v>
      </c>
      <c r="Q3" s="62"/>
      <c r="R3" s="61">
        <v>43525</v>
      </c>
      <c r="S3" s="30">
        <v>0.29166666666666669</v>
      </c>
      <c r="T3" s="53">
        <v>0.69791666666666663</v>
      </c>
      <c r="U3" s="53">
        <v>1.0416666666666666E-2</v>
      </c>
      <c r="V3" s="32">
        <f>T3-S3-U3</f>
        <v>0.39583333333333326</v>
      </c>
      <c r="W3" s="62"/>
      <c r="X3" s="61">
        <v>43556</v>
      </c>
      <c r="Y3" s="30">
        <v>0.29166666666666669</v>
      </c>
      <c r="Z3" s="53">
        <v>0.59375</v>
      </c>
      <c r="AA3" s="53">
        <v>0</v>
      </c>
      <c r="AB3" s="32">
        <f>Z3-Y3-AA3</f>
        <v>0.30208333333333331</v>
      </c>
      <c r="AC3" s="62"/>
      <c r="AD3" s="61">
        <v>43586</v>
      </c>
      <c r="AE3" s="30">
        <v>0.29166666666666669</v>
      </c>
      <c r="AF3" s="53">
        <v>0.70833333333333337</v>
      </c>
      <c r="AG3" s="31">
        <v>4.1666666666666664E-2</v>
      </c>
      <c r="AH3" s="32">
        <f>AF3-AE3-AG3</f>
        <v>0.375</v>
      </c>
      <c r="AI3" s="62"/>
      <c r="AJ3" s="61">
        <v>43617</v>
      </c>
      <c r="AK3" s="38"/>
      <c r="AL3" s="41"/>
      <c r="AM3" s="41"/>
      <c r="AN3" s="39"/>
      <c r="AO3" s="63"/>
      <c r="AP3" s="61">
        <v>43647</v>
      </c>
      <c r="AQ3" s="30">
        <v>0.29166666666666669</v>
      </c>
      <c r="AR3" s="73">
        <v>0.77083333333333337</v>
      </c>
      <c r="AS3" s="73">
        <v>0</v>
      </c>
      <c r="AT3" s="32">
        <f t="shared" ref="AT3:AT6" si="0">AR3-AQ3-AS3</f>
        <v>0.47916666666666669</v>
      </c>
      <c r="AU3" s="62"/>
      <c r="AV3" s="61">
        <v>43678</v>
      </c>
      <c r="AW3" s="30"/>
      <c r="AX3" s="72"/>
      <c r="AY3" s="72"/>
      <c r="AZ3" s="32"/>
      <c r="BA3" s="62" t="s">
        <v>14</v>
      </c>
      <c r="BB3" s="61">
        <v>43709</v>
      </c>
      <c r="BC3" s="38"/>
      <c r="BD3" s="41"/>
      <c r="BE3" s="41"/>
      <c r="BF3" s="39"/>
      <c r="BG3" s="62"/>
      <c r="BH3" s="61">
        <v>43739</v>
      </c>
      <c r="BI3" s="30">
        <v>0.29166666666666669</v>
      </c>
      <c r="BJ3" s="72">
        <v>0.6875</v>
      </c>
      <c r="BK3" s="73">
        <v>2.0833333333333332E-2</v>
      </c>
      <c r="BL3" s="32">
        <f t="shared" ref="BL3:BL6" si="1">BJ3-BI3-BK3</f>
        <v>0.375</v>
      </c>
      <c r="BM3" s="62"/>
      <c r="BN3" s="61">
        <v>43770</v>
      </c>
      <c r="BO3" s="30">
        <v>0.29166666666666669</v>
      </c>
      <c r="BP3" s="73">
        <v>0.64583333333333337</v>
      </c>
      <c r="BQ3" s="73">
        <v>2.0833333333333332E-2</v>
      </c>
      <c r="BR3" s="32">
        <f t="shared" ref="BR3" si="2">BP3-BO3-BQ3</f>
        <v>0.33333333333333337</v>
      </c>
      <c r="BS3" s="62"/>
      <c r="BT3" s="61">
        <v>43800</v>
      </c>
      <c r="BU3" s="38"/>
      <c r="BV3" s="41"/>
      <c r="BW3" s="41"/>
      <c r="BX3" s="39"/>
      <c r="BY3" s="62"/>
    </row>
    <row r="4" spans="1:77" s="27" customFormat="1" x14ac:dyDescent="0.25">
      <c r="A4" s="27" t="s">
        <v>32</v>
      </c>
      <c r="B4" s="28"/>
      <c r="C4" s="28"/>
      <c r="D4" s="28">
        <v>-6.75</v>
      </c>
      <c r="E4" s="2"/>
      <c r="F4" s="29">
        <v>43467</v>
      </c>
      <c r="G4" s="30"/>
      <c r="H4" s="31"/>
      <c r="I4" s="31"/>
      <c r="J4" s="32"/>
      <c r="K4" s="33" t="s">
        <v>14</v>
      </c>
      <c r="L4" s="61">
        <v>43498</v>
      </c>
      <c r="M4" s="38"/>
      <c r="N4" s="38"/>
      <c r="O4" s="38"/>
      <c r="P4" s="39"/>
      <c r="Q4" s="63"/>
      <c r="R4" s="61">
        <v>43526</v>
      </c>
      <c r="S4" s="38"/>
      <c r="T4" s="38"/>
      <c r="U4" s="38"/>
      <c r="V4" s="39"/>
      <c r="W4" s="63"/>
      <c r="X4" s="61">
        <v>43557</v>
      </c>
      <c r="Y4" s="30">
        <v>0.29166666666666669</v>
      </c>
      <c r="Z4" s="31">
        <v>0.6875</v>
      </c>
      <c r="AA4" s="53">
        <v>1.0416666666666666E-2</v>
      </c>
      <c r="AB4" s="32">
        <f t="shared" ref="AB4:AB7" si="3">Z4-Y4-AA4</f>
        <v>0.38541666666666663</v>
      </c>
      <c r="AC4" s="62"/>
      <c r="AD4" s="61">
        <v>43587</v>
      </c>
      <c r="AE4" s="30">
        <v>0.29166666666666669</v>
      </c>
      <c r="AF4" s="53">
        <v>0.64583333333333337</v>
      </c>
      <c r="AG4" s="53">
        <v>0</v>
      </c>
      <c r="AH4" s="32">
        <f t="shared" ref="AH4" si="4">AF4-AE4-AG4</f>
        <v>0.35416666666666669</v>
      </c>
      <c r="AI4" s="62"/>
      <c r="AJ4" s="61">
        <v>43618</v>
      </c>
      <c r="AK4" s="38"/>
      <c r="AL4" s="41"/>
      <c r="AM4" s="41"/>
      <c r="AN4" s="39"/>
      <c r="AO4" s="63"/>
      <c r="AP4" s="61">
        <v>43648</v>
      </c>
      <c r="AQ4" s="30">
        <v>0.29166666666666669</v>
      </c>
      <c r="AR4" s="73">
        <v>0.71875</v>
      </c>
      <c r="AS4" s="73">
        <v>0</v>
      </c>
      <c r="AT4" s="32">
        <f t="shared" si="0"/>
        <v>0.42708333333333331</v>
      </c>
      <c r="AU4" s="62"/>
      <c r="AV4" s="61">
        <v>43679</v>
      </c>
      <c r="AW4" s="30">
        <v>0.29166666666666669</v>
      </c>
      <c r="AX4" s="72">
        <v>0.6875</v>
      </c>
      <c r="AY4" s="72">
        <v>4.1666666666666664E-2</v>
      </c>
      <c r="AZ4" s="32">
        <f t="shared" ref="AZ4" si="5">AX4-AW4-AY4</f>
        <v>0.35416666666666663</v>
      </c>
      <c r="BA4" s="71" t="s">
        <v>76</v>
      </c>
      <c r="BB4" s="61">
        <v>43710</v>
      </c>
      <c r="BC4" s="73">
        <v>0.26041666666666669</v>
      </c>
      <c r="BD4" s="73">
        <v>0.73958333333333337</v>
      </c>
      <c r="BE4" s="73">
        <v>2.0833333333333332E-2</v>
      </c>
      <c r="BF4" s="32">
        <f t="shared" ref="BF4:BF8" si="6">BD4-BC4-BE4</f>
        <v>0.45833333333333337</v>
      </c>
      <c r="BG4" s="62"/>
      <c r="BH4" s="61">
        <v>43740</v>
      </c>
      <c r="BI4" s="30">
        <v>0.29166666666666669</v>
      </c>
      <c r="BJ4" s="72">
        <v>0.6875</v>
      </c>
      <c r="BK4" s="73"/>
      <c r="BL4" s="32">
        <f t="shared" si="1"/>
        <v>0.39583333333333331</v>
      </c>
      <c r="BM4" s="62"/>
      <c r="BN4" s="61">
        <v>43771</v>
      </c>
      <c r="BO4" s="38"/>
      <c r="BP4" s="41"/>
      <c r="BQ4" s="41"/>
      <c r="BR4" s="39"/>
      <c r="BS4" s="62"/>
      <c r="BT4" s="61">
        <v>43801</v>
      </c>
      <c r="BU4" s="30">
        <v>0.29166666666666669</v>
      </c>
      <c r="BV4" s="73">
        <v>0.67708333333333337</v>
      </c>
      <c r="BW4" s="72"/>
      <c r="BX4" s="32">
        <f t="shared" ref="BX4:BX7" si="7">BV4-BU4-BW4</f>
        <v>0.38541666666666669</v>
      </c>
      <c r="BY4" s="62"/>
    </row>
    <row r="5" spans="1:77" s="27" customFormat="1" ht="15.75" thickBot="1" x14ac:dyDescent="0.3">
      <c r="B5" s="28"/>
      <c r="C5" s="28"/>
      <c r="D5" s="28"/>
      <c r="E5" s="2"/>
      <c r="F5" s="29">
        <v>43468</v>
      </c>
      <c r="G5" s="30">
        <v>0.29166666666666669</v>
      </c>
      <c r="H5" s="31">
        <v>0.6875</v>
      </c>
      <c r="I5" s="31">
        <v>4.1666666666666664E-2</v>
      </c>
      <c r="J5" s="32">
        <f t="shared" ref="J5:J6" si="8">H5-G5-I5</f>
        <v>0.35416666666666663</v>
      </c>
      <c r="K5" s="33" t="s">
        <v>26</v>
      </c>
      <c r="L5" s="61">
        <v>43499</v>
      </c>
      <c r="M5" s="38"/>
      <c r="N5" s="41"/>
      <c r="O5" s="41"/>
      <c r="P5" s="39"/>
      <c r="Q5" s="63"/>
      <c r="R5" s="61">
        <v>43527</v>
      </c>
      <c r="S5" s="38"/>
      <c r="T5" s="41"/>
      <c r="U5" s="41"/>
      <c r="V5" s="39"/>
      <c r="W5" s="63"/>
      <c r="X5" s="61">
        <v>43558</v>
      </c>
      <c r="Y5" s="30">
        <v>0.29166666666666669</v>
      </c>
      <c r="Z5" s="53">
        <v>0.66666666666666663</v>
      </c>
      <c r="AA5" s="53">
        <v>0</v>
      </c>
      <c r="AB5" s="32">
        <f t="shared" si="3"/>
        <v>0.37499999999999994</v>
      </c>
      <c r="AC5" s="62"/>
      <c r="AD5" s="61">
        <v>43588</v>
      </c>
      <c r="AE5" s="30">
        <v>0.29166666666666669</v>
      </c>
      <c r="AF5" s="53">
        <v>0.69791666666666663</v>
      </c>
      <c r="AG5" s="53">
        <v>2.0833333333333332E-2</v>
      </c>
      <c r="AH5" s="32">
        <f>AF5-AE5-AG5</f>
        <v>0.38541666666666663</v>
      </c>
      <c r="AI5" s="62"/>
      <c r="AJ5" s="61">
        <v>43619</v>
      </c>
      <c r="AK5" s="30">
        <v>0.29166666666666669</v>
      </c>
      <c r="AL5" s="73">
        <v>0.66666666666666663</v>
      </c>
      <c r="AM5" s="73">
        <v>0</v>
      </c>
      <c r="AN5" s="32">
        <f t="shared" ref="AN5:AN8" si="9">AL5-AK5-AM5</f>
        <v>0.37499999999999994</v>
      </c>
      <c r="AO5" s="62"/>
      <c r="AP5" s="61">
        <v>43649</v>
      </c>
      <c r="AQ5" s="30">
        <v>0.29166666666666669</v>
      </c>
      <c r="AR5" s="73">
        <v>0.76041666666666663</v>
      </c>
      <c r="AS5" s="73">
        <v>0</v>
      </c>
      <c r="AT5" s="32">
        <f t="shared" si="0"/>
        <v>0.46874999999999994</v>
      </c>
      <c r="AU5" s="62"/>
      <c r="AV5" s="61">
        <v>43680</v>
      </c>
      <c r="AW5" s="38"/>
      <c r="AX5" s="41"/>
      <c r="AY5" s="41"/>
      <c r="AZ5" s="39"/>
      <c r="BA5" s="62"/>
      <c r="BB5" s="61">
        <v>43711</v>
      </c>
      <c r="BC5" s="30">
        <v>0.29166666666666669</v>
      </c>
      <c r="BD5" s="73">
        <v>0.64583333333333337</v>
      </c>
      <c r="BE5" s="73">
        <v>1.0416666666666666E-2</v>
      </c>
      <c r="BF5" s="32">
        <f t="shared" si="6"/>
        <v>0.34375</v>
      </c>
      <c r="BG5" s="62"/>
      <c r="BH5" s="61">
        <v>43741</v>
      </c>
      <c r="BI5" s="30">
        <v>0.29166666666666669</v>
      </c>
      <c r="BJ5" s="73">
        <v>0.64583333333333337</v>
      </c>
      <c r="BK5" s="73"/>
      <c r="BL5" s="32">
        <f t="shared" si="1"/>
        <v>0.35416666666666669</v>
      </c>
      <c r="BM5" s="62"/>
      <c r="BN5" s="61">
        <v>43772</v>
      </c>
      <c r="BO5" s="38"/>
      <c r="BP5" s="41"/>
      <c r="BQ5" s="41"/>
      <c r="BR5" s="39"/>
      <c r="BS5" s="62"/>
      <c r="BT5" s="61">
        <v>43802</v>
      </c>
      <c r="BU5" s="30">
        <v>0.29166666666666669</v>
      </c>
      <c r="BV5" s="73">
        <v>0.64583333333333337</v>
      </c>
      <c r="BW5" s="72"/>
      <c r="BX5" s="32">
        <f t="shared" si="7"/>
        <v>0.35416666666666669</v>
      </c>
      <c r="BY5" s="62"/>
    </row>
    <row r="6" spans="1:77" s="27" customFormat="1" x14ac:dyDescent="0.25">
      <c r="A6" s="34" t="s">
        <v>15</v>
      </c>
      <c r="B6" s="35">
        <v>178.5</v>
      </c>
      <c r="C6" s="36">
        <v>161.75</v>
      </c>
      <c r="D6" s="36">
        <f>C6-B6</f>
        <v>-16.75</v>
      </c>
      <c r="E6" s="2"/>
      <c r="F6" s="29">
        <v>43469</v>
      </c>
      <c r="G6" s="30">
        <v>0.29166666666666669</v>
      </c>
      <c r="H6" s="31">
        <v>0.6875</v>
      </c>
      <c r="I6" s="31">
        <v>4.1666666666666664E-2</v>
      </c>
      <c r="J6" s="32">
        <f t="shared" si="8"/>
        <v>0.35416666666666663</v>
      </c>
      <c r="K6" s="33" t="s">
        <v>26</v>
      </c>
      <c r="L6" s="61">
        <v>43500</v>
      </c>
      <c r="M6" s="30">
        <v>0.29166666666666669</v>
      </c>
      <c r="N6" s="53">
        <v>0.75</v>
      </c>
      <c r="O6" s="53">
        <v>2.0833333333333332E-2</v>
      </c>
      <c r="P6" s="32">
        <f t="shared" ref="P6:P10" si="10">N6-M6-O6</f>
        <v>0.4375</v>
      </c>
      <c r="Q6" s="62"/>
      <c r="R6" s="61">
        <v>43528</v>
      </c>
      <c r="S6" s="30">
        <v>0.29166666666666669</v>
      </c>
      <c r="T6" s="53">
        <v>0.70833333333333337</v>
      </c>
      <c r="U6" s="53">
        <v>3.125E-2</v>
      </c>
      <c r="V6" s="32">
        <f t="shared" ref="V6:V10" si="11">T6-S6-U6</f>
        <v>0.38541666666666669</v>
      </c>
      <c r="W6" s="62"/>
      <c r="X6" s="61">
        <v>43559</v>
      </c>
      <c r="Y6" s="30">
        <v>0.29166666666666669</v>
      </c>
      <c r="Z6" s="31">
        <v>0.6875</v>
      </c>
      <c r="AA6" s="53">
        <v>2.0833333333333332E-2</v>
      </c>
      <c r="AB6" s="32">
        <f t="shared" si="3"/>
        <v>0.375</v>
      </c>
      <c r="AC6" s="62"/>
      <c r="AD6" s="61">
        <v>43589</v>
      </c>
      <c r="AE6" s="38"/>
      <c r="AF6" s="41"/>
      <c r="AG6" s="41"/>
      <c r="AH6" s="39"/>
      <c r="AI6" s="63"/>
      <c r="AJ6" s="61">
        <v>43620</v>
      </c>
      <c r="AK6" s="30">
        <v>0.29166666666666669</v>
      </c>
      <c r="AL6" s="31">
        <v>0.6875</v>
      </c>
      <c r="AM6" s="73">
        <v>2.0833333333333332E-2</v>
      </c>
      <c r="AN6" s="32">
        <f t="shared" si="9"/>
        <v>0.375</v>
      </c>
      <c r="AO6" s="62"/>
      <c r="AP6" s="61">
        <v>43650</v>
      </c>
      <c r="AQ6" s="30">
        <v>0.29166666666666669</v>
      </c>
      <c r="AR6" s="73">
        <v>0.67708333333333337</v>
      </c>
      <c r="AS6" s="73">
        <v>0</v>
      </c>
      <c r="AT6" s="32">
        <f t="shared" si="0"/>
        <v>0.38541666666666669</v>
      </c>
      <c r="AU6" s="62"/>
      <c r="AV6" s="61">
        <v>43681</v>
      </c>
      <c r="AW6" s="38"/>
      <c r="AX6" s="41"/>
      <c r="AY6" s="41"/>
      <c r="AZ6" s="39"/>
      <c r="BA6" s="62"/>
      <c r="BB6" s="61">
        <v>43712</v>
      </c>
      <c r="BC6" s="30">
        <v>0.29166666666666669</v>
      </c>
      <c r="BD6" s="73">
        <v>0.60416666666666663</v>
      </c>
      <c r="BE6" s="73">
        <v>0</v>
      </c>
      <c r="BF6" s="32">
        <f t="shared" si="6"/>
        <v>0.31249999999999994</v>
      </c>
      <c r="BG6" s="62"/>
      <c r="BH6" s="61">
        <v>43742</v>
      </c>
      <c r="BI6" s="73">
        <v>0.25</v>
      </c>
      <c r="BJ6" s="72">
        <v>0.6875</v>
      </c>
      <c r="BK6" s="73"/>
      <c r="BL6" s="32">
        <f t="shared" si="1"/>
        <v>0.4375</v>
      </c>
      <c r="BM6" s="62"/>
      <c r="BN6" s="61">
        <v>43773</v>
      </c>
      <c r="BO6" s="30">
        <v>0.29166666666666669</v>
      </c>
      <c r="BP6" s="73">
        <v>0.64583333333333337</v>
      </c>
      <c r="BQ6" s="73">
        <v>2.0833333333333332E-2</v>
      </c>
      <c r="BR6" s="32">
        <f t="shared" ref="BR6:BR9" si="12">BP6-BO6-BQ6</f>
        <v>0.33333333333333337</v>
      </c>
      <c r="BS6" s="62"/>
      <c r="BT6" s="61">
        <v>43803</v>
      </c>
      <c r="BU6" s="73">
        <v>0.25</v>
      </c>
      <c r="BV6" s="73">
        <v>0.85416666666666663</v>
      </c>
      <c r="BW6" s="72">
        <v>4.1666666666666664E-2</v>
      </c>
      <c r="BX6" s="32">
        <f t="shared" si="7"/>
        <v>0.5625</v>
      </c>
      <c r="BY6" s="62"/>
    </row>
    <row r="7" spans="1:77" s="27" customFormat="1" x14ac:dyDescent="0.25">
      <c r="A7" s="37" t="s">
        <v>16</v>
      </c>
      <c r="B7" s="35">
        <v>170</v>
      </c>
      <c r="C7" s="36">
        <v>163</v>
      </c>
      <c r="D7" s="36">
        <f t="shared" ref="D7:D17" si="13">C7-B7</f>
        <v>-7</v>
      </c>
      <c r="E7" s="2"/>
      <c r="F7" s="29">
        <v>43470</v>
      </c>
      <c r="G7" s="38"/>
      <c r="H7" s="38"/>
      <c r="I7" s="38"/>
      <c r="J7" s="39"/>
      <c r="K7" s="40"/>
      <c r="L7" s="61">
        <v>43501</v>
      </c>
      <c r="M7" s="30">
        <v>0.29166666666666669</v>
      </c>
      <c r="N7" s="53">
        <v>0.66666666666666663</v>
      </c>
      <c r="O7" s="31">
        <v>4.1666666666666664E-2</v>
      </c>
      <c r="P7" s="32">
        <f t="shared" si="10"/>
        <v>0.33333333333333326</v>
      </c>
      <c r="Q7" s="62"/>
      <c r="R7" s="61">
        <v>43529</v>
      </c>
      <c r="S7" s="53">
        <v>0.25</v>
      </c>
      <c r="T7" s="53">
        <v>0.75</v>
      </c>
      <c r="U7" s="53">
        <v>1.0416666666666666E-2</v>
      </c>
      <c r="V7" s="32">
        <f t="shared" si="11"/>
        <v>0.48958333333333331</v>
      </c>
      <c r="W7" s="62"/>
      <c r="X7" s="61">
        <v>43560</v>
      </c>
      <c r="Y7" s="30">
        <v>0.29166666666666669</v>
      </c>
      <c r="Z7" s="31">
        <v>0.6875</v>
      </c>
      <c r="AA7" s="31">
        <v>4.1666666666666664E-2</v>
      </c>
      <c r="AB7" s="32">
        <f t="shared" si="3"/>
        <v>0.35416666666666663</v>
      </c>
      <c r="AC7" s="62"/>
      <c r="AD7" s="61">
        <v>43590</v>
      </c>
      <c r="AE7" s="38"/>
      <c r="AF7" s="41"/>
      <c r="AG7" s="41"/>
      <c r="AH7" s="39"/>
      <c r="AI7" s="63"/>
      <c r="AJ7" s="61">
        <v>43621</v>
      </c>
      <c r="AK7" s="30">
        <v>0.29166666666666669</v>
      </c>
      <c r="AL7" s="31">
        <v>0.6875</v>
      </c>
      <c r="AM7" s="73">
        <v>0</v>
      </c>
      <c r="AN7" s="32">
        <f t="shared" si="9"/>
        <v>0.39583333333333331</v>
      </c>
      <c r="AO7" s="62"/>
      <c r="AP7" s="61">
        <v>43651</v>
      </c>
      <c r="AQ7" s="30">
        <v>0.29166666666666669</v>
      </c>
      <c r="AR7" s="73">
        <v>0.66666666666666663</v>
      </c>
      <c r="AS7" s="72">
        <v>4.1666666666666664E-2</v>
      </c>
      <c r="AT7" s="32">
        <f>AR7-AQ7-AS7</f>
        <v>0.33333333333333326</v>
      </c>
      <c r="AU7" s="62"/>
      <c r="AV7" s="61">
        <v>43682</v>
      </c>
      <c r="AW7" s="30">
        <v>0.29166666666666669</v>
      </c>
      <c r="AX7" s="72">
        <v>0.6875</v>
      </c>
      <c r="AY7" s="72">
        <v>4.1666666666666664E-2</v>
      </c>
      <c r="AZ7" s="32">
        <f t="shared" ref="AZ7:AZ10" si="14">AX7-AW7-AY7</f>
        <v>0.35416666666666663</v>
      </c>
      <c r="BA7" s="71" t="s">
        <v>76</v>
      </c>
      <c r="BB7" s="61">
        <v>43713</v>
      </c>
      <c r="BC7" s="30">
        <v>0.29166666666666669</v>
      </c>
      <c r="BD7" s="73">
        <v>0.70833333333333337</v>
      </c>
      <c r="BE7" s="73">
        <v>1.0416666666666666E-2</v>
      </c>
      <c r="BF7" s="32">
        <f t="shared" si="6"/>
        <v>0.40625</v>
      </c>
      <c r="BG7" s="62"/>
      <c r="BH7" s="61">
        <v>43743</v>
      </c>
      <c r="BI7" s="38"/>
      <c r="BJ7" s="41"/>
      <c r="BK7" s="41"/>
      <c r="BL7" s="39"/>
      <c r="BM7" s="62"/>
      <c r="BN7" s="61">
        <v>43774</v>
      </c>
      <c r="BO7" s="30">
        <v>0.29166666666666669</v>
      </c>
      <c r="BP7" s="73">
        <v>0.66666666666666663</v>
      </c>
      <c r="BQ7" s="73">
        <v>2.0833333333333332E-2</v>
      </c>
      <c r="BR7" s="32">
        <f t="shared" si="12"/>
        <v>0.35416666666666663</v>
      </c>
      <c r="BS7" s="62"/>
      <c r="BT7" s="61">
        <v>43804</v>
      </c>
      <c r="BU7" s="73">
        <v>0.3125</v>
      </c>
      <c r="BV7" s="73">
        <v>0.64583333333333337</v>
      </c>
      <c r="BW7" s="72"/>
      <c r="BX7" s="32">
        <f t="shared" si="7"/>
        <v>0.33333333333333337</v>
      </c>
      <c r="BY7" s="62"/>
    </row>
    <row r="8" spans="1:77" s="27" customFormat="1" x14ac:dyDescent="0.25">
      <c r="A8" s="37" t="s">
        <v>17</v>
      </c>
      <c r="B8" s="35">
        <v>178.5</v>
      </c>
      <c r="C8" s="36">
        <v>175</v>
      </c>
      <c r="D8" s="36">
        <f t="shared" si="13"/>
        <v>-3.5</v>
      </c>
      <c r="E8" s="2"/>
      <c r="F8" s="29">
        <v>43471</v>
      </c>
      <c r="G8" s="38"/>
      <c r="H8" s="41"/>
      <c r="I8" s="41"/>
      <c r="J8" s="39"/>
      <c r="K8" s="40"/>
      <c r="L8" s="61">
        <v>43502</v>
      </c>
      <c r="M8" s="30">
        <v>0.29166666666666669</v>
      </c>
      <c r="N8" s="53">
        <v>0.64583333333333337</v>
      </c>
      <c r="O8" s="31">
        <v>4.1666666666666664E-2</v>
      </c>
      <c r="P8" s="32">
        <f t="shared" si="10"/>
        <v>0.3125</v>
      </c>
      <c r="Q8" s="62"/>
      <c r="R8" s="61">
        <v>43530</v>
      </c>
      <c r="S8" s="30">
        <v>0.29166666666666669</v>
      </c>
      <c r="T8" s="53">
        <v>0.67708333333333337</v>
      </c>
      <c r="U8" s="53">
        <v>0</v>
      </c>
      <c r="V8" s="32">
        <f t="shared" si="11"/>
        <v>0.38541666666666669</v>
      </c>
      <c r="W8" s="62"/>
      <c r="X8" s="61">
        <v>43561</v>
      </c>
      <c r="Y8" s="38"/>
      <c r="Z8" s="38"/>
      <c r="AA8" s="38"/>
      <c r="AB8" s="39"/>
      <c r="AC8" s="63"/>
      <c r="AD8" s="61">
        <v>43591</v>
      </c>
      <c r="AE8" s="30">
        <v>0.29166666666666669</v>
      </c>
      <c r="AF8" s="31">
        <v>0.6875</v>
      </c>
      <c r="AG8" s="31">
        <v>4.1666666666666664E-2</v>
      </c>
      <c r="AH8" s="32">
        <f t="shared" ref="AH8:AH11" si="15">AF8-AE8-AG8</f>
        <v>0.35416666666666663</v>
      </c>
      <c r="AI8" s="62"/>
      <c r="AJ8" s="61">
        <v>43622</v>
      </c>
      <c r="AK8" s="30">
        <v>0.29166666666666669</v>
      </c>
      <c r="AL8" s="31">
        <v>0.6875</v>
      </c>
      <c r="AM8" s="31">
        <v>4.1666666666666664E-2</v>
      </c>
      <c r="AN8" s="32">
        <f t="shared" si="9"/>
        <v>0.35416666666666663</v>
      </c>
      <c r="AO8" s="62"/>
      <c r="AP8" s="61">
        <v>43652</v>
      </c>
      <c r="AQ8" s="38"/>
      <c r="AR8" s="41"/>
      <c r="AS8" s="41"/>
      <c r="AT8" s="39"/>
      <c r="AU8" s="62"/>
      <c r="AV8" s="61">
        <v>43683</v>
      </c>
      <c r="AW8" s="30">
        <v>0.29166666666666669</v>
      </c>
      <c r="AX8" s="72">
        <v>0.6875</v>
      </c>
      <c r="AY8" s="72">
        <v>4.1666666666666664E-2</v>
      </c>
      <c r="AZ8" s="32">
        <f t="shared" si="14"/>
        <v>0.35416666666666663</v>
      </c>
      <c r="BA8" s="71" t="s">
        <v>76</v>
      </c>
      <c r="BB8" s="61">
        <v>43714</v>
      </c>
      <c r="BC8" s="30">
        <v>0.29166666666666669</v>
      </c>
      <c r="BD8" s="73">
        <v>0.66666666666666663</v>
      </c>
      <c r="BE8" s="73">
        <v>0</v>
      </c>
      <c r="BF8" s="32">
        <f t="shared" si="6"/>
        <v>0.37499999999999994</v>
      </c>
      <c r="BG8" s="62"/>
      <c r="BH8" s="61">
        <v>43744</v>
      </c>
      <c r="BI8" s="38"/>
      <c r="BJ8" s="41"/>
      <c r="BK8" s="41"/>
      <c r="BL8" s="39"/>
      <c r="BM8" s="62"/>
      <c r="BN8" s="61">
        <v>43775</v>
      </c>
      <c r="BO8" s="30">
        <v>0.29166666666666669</v>
      </c>
      <c r="BP8" s="73">
        <v>0.625</v>
      </c>
      <c r="BQ8" s="72"/>
      <c r="BR8" s="32">
        <f t="shared" si="12"/>
        <v>0.33333333333333331</v>
      </c>
      <c r="BS8" s="62"/>
      <c r="BT8" s="61">
        <v>43805</v>
      </c>
      <c r="BU8" s="30"/>
      <c r="BV8" s="72"/>
      <c r="BW8" s="72"/>
      <c r="BX8" s="76">
        <f>BV8-BU8-BW8</f>
        <v>0</v>
      </c>
      <c r="BY8" s="62"/>
    </row>
    <row r="9" spans="1:77" s="27" customFormat="1" x14ac:dyDescent="0.25">
      <c r="A9" s="37" t="s">
        <v>2</v>
      </c>
      <c r="B9" s="35">
        <v>170</v>
      </c>
      <c r="C9" s="42">
        <v>182.75</v>
      </c>
      <c r="D9" s="36">
        <f t="shared" si="13"/>
        <v>12.75</v>
      </c>
      <c r="E9" s="2"/>
      <c r="F9" s="29">
        <v>43472</v>
      </c>
      <c r="G9" s="30">
        <v>0.29166666666666669</v>
      </c>
      <c r="H9" s="31">
        <v>0.6875</v>
      </c>
      <c r="I9" s="31">
        <v>4.1666666666666664E-2</v>
      </c>
      <c r="J9" s="32">
        <f t="shared" ref="J9:J13" si="16">H9-G9-I9</f>
        <v>0.35416666666666663</v>
      </c>
      <c r="K9" s="43"/>
      <c r="L9" s="61">
        <v>43503</v>
      </c>
      <c r="M9" s="53">
        <v>0.375</v>
      </c>
      <c r="N9" s="53">
        <v>0.625</v>
      </c>
      <c r="O9" s="53"/>
      <c r="P9" s="32">
        <f t="shared" si="10"/>
        <v>0.25</v>
      </c>
      <c r="Q9" s="62"/>
      <c r="R9" s="61">
        <v>43531</v>
      </c>
      <c r="S9" s="30">
        <v>0.29166666666666669</v>
      </c>
      <c r="T9" s="53">
        <v>0.69791666666666663</v>
      </c>
      <c r="U9" s="53">
        <v>2.0833333333333332E-2</v>
      </c>
      <c r="V9" s="32">
        <f t="shared" si="11"/>
        <v>0.38541666666666663</v>
      </c>
      <c r="W9" s="62"/>
      <c r="X9" s="61">
        <v>43562</v>
      </c>
      <c r="Y9" s="38"/>
      <c r="Z9" s="41"/>
      <c r="AA9" s="41"/>
      <c r="AB9" s="39"/>
      <c r="AC9" s="63"/>
      <c r="AD9" s="61">
        <v>43592</v>
      </c>
      <c r="AE9" s="30">
        <v>0.29166666666666669</v>
      </c>
      <c r="AF9" s="53">
        <v>0.75</v>
      </c>
      <c r="AG9" s="53">
        <v>0</v>
      </c>
      <c r="AH9" s="32">
        <f t="shared" si="15"/>
        <v>0.45833333333333331</v>
      </c>
      <c r="AI9" s="62"/>
      <c r="AJ9" s="61">
        <v>43623</v>
      </c>
      <c r="AK9" s="30">
        <v>0.29166666666666669</v>
      </c>
      <c r="AL9" s="31">
        <v>0.6875</v>
      </c>
      <c r="AM9" s="73">
        <v>3.125E-2</v>
      </c>
      <c r="AN9" s="32">
        <f>AL9-AK9-AM9</f>
        <v>0.36458333333333331</v>
      </c>
      <c r="AO9" s="62"/>
      <c r="AP9" s="61">
        <v>43653</v>
      </c>
      <c r="AQ9" s="38"/>
      <c r="AR9" s="41"/>
      <c r="AS9" s="41"/>
      <c r="AT9" s="39"/>
      <c r="AU9" s="62"/>
      <c r="AV9" s="61">
        <v>43684</v>
      </c>
      <c r="AW9" s="30">
        <v>0.29166666666666669</v>
      </c>
      <c r="AX9" s="72">
        <v>0.6875</v>
      </c>
      <c r="AY9" s="72">
        <v>4.1666666666666664E-2</v>
      </c>
      <c r="AZ9" s="32">
        <f t="shared" si="14"/>
        <v>0.35416666666666663</v>
      </c>
      <c r="BA9" s="71" t="s">
        <v>76</v>
      </c>
      <c r="BB9" s="61">
        <v>43715</v>
      </c>
      <c r="BC9" s="38"/>
      <c r="BD9" s="41"/>
      <c r="BE9" s="41"/>
      <c r="BF9" s="39"/>
      <c r="BG9" s="62"/>
      <c r="BH9" s="61">
        <v>43745</v>
      </c>
      <c r="BI9" s="30">
        <v>0.29166666666666669</v>
      </c>
      <c r="BJ9" s="72">
        <v>0.6875</v>
      </c>
      <c r="BK9" s="73"/>
      <c r="BL9" s="32">
        <f t="shared" ref="BL9:BL12" si="17">BJ9-BI9-BK9</f>
        <v>0.39583333333333331</v>
      </c>
      <c r="BM9" s="62"/>
      <c r="BN9" s="61">
        <v>43776</v>
      </c>
      <c r="BO9" s="30">
        <v>0.29166666666666669</v>
      </c>
      <c r="BP9" s="73">
        <v>0.59375</v>
      </c>
      <c r="BQ9" s="72"/>
      <c r="BR9" s="32">
        <f t="shared" si="12"/>
        <v>0.30208333333333331</v>
      </c>
      <c r="BS9" s="62"/>
      <c r="BT9" s="61">
        <v>43806</v>
      </c>
      <c r="BU9" s="38"/>
      <c r="BV9" s="41"/>
      <c r="BW9" s="41"/>
      <c r="BX9" s="39"/>
      <c r="BY9" s="62"/>
    </row>
    <row r="10" spans="1:77" s="27" customFormat="1" x14ac:dyDescent="0.25">
      <c r="A10" s="37" t="s">
        <v>3</v>
      </c>
      <c r="B10" s="35">
        <v>187</v>
      </c>
      <c r="C10" s="42">
        <v>197.5</v>
      </c>
      <c r="D10" s="36">
        <f t="shared" si="13"/>
        <v>10.5</v>
      </c>
      <c r="E10" s="2"/>
      <c r="F10" s="29">
        <v>43473</v>
      </c>
      <c r="G10" s="30">
        <v>0.29166666666666669</v>
      </c>
      <c r="H10" s="31">
        <v>0.6875</v>
      </c>
      <c r="I10" s="31">
        <v>4.1666666666666664E-2</v>
      </c>
      <c r="J10" s="32">
        <f t="shared" si="16"/>
        <v>0.35416666666666663</v>
      </c>
      <c r="K10" s="43"/>
      <c r="L10" s="61">
        <v>43504</v>
      </c>
      <c r="M10" s="30">
        <v>0.29166666666666669</v>
      </c>
      <c r="N10" s="53">
        <v>0.70833333333333337</v>
      </c>
      <c r="O10" s="31">
        <v>4.1666666666666664E-2</v>
      </c>
      <c r="P10" s="32">
        <f t="shared" si="10"/>
        <v>0.375</v>
      </c>
      <c r="Q10" s="62"/>
      <c r="R10" s="61">
        <v>43532</v>
      </c>
      <c r="S10" s="53">
        <v>0.25</v>
      </c>
      <c r="T10" s="53">
        <v>0.72916666666666663</v>
      </c>
      <c r="U10" s="53">
        <v>0</v>
      </c>
      <c r="V10" s="32">
        <f t="shared" si="11"/>
        <v>0.47916666666666663</v>
      </c>
      <c r="W10" s="62"/>
      <c r="X10" s="61">
        <v>43563</v>
      </c>
      <c r="Y10" s="30">
        <v>0.29166666666666669</v>
      </c>
      <c r="Z10" s="53">
        <v>0.72916666666666663</v>
      </c>
      <c r="AA10" s="53">
        <v>0</v>
      </c>
      <c r="AB10" s="32">
        <f>Z10-Y10-AA10</f>
        <v>0.43749999999999994</v>
      </c>
      <c r="AC10" s="62"/>
      <c r="AD10" s="61">
        <v>43593</v>
      </c>
      <c r="AE10" s="30">
        <v>0.29166666666666669</v>
      </c>
      <c r="AF10" s="53">
        <v>0.79166666666666663</v>
      </c>
      <c r="AG10" s="53">
        <v>0</v>
      </c>
      <c r="AH10" s="32">
        <f t="shared" si="15"/>
        <v>0.49999999999999994</v>
      </c>
      <c r="AI10" s="62"/>
      <c r="AJ10" s="61">
        <v>43624</v>
      </c>
      <c r="AK10" s="38"/>
      <c r="AL10" s="41"/>
      <c r="AM10" s="41"/>
      <c r="AN10" s="39"/>
      <c r="AO10" s="63"/>
      <c r="AP10" s="61">
        <v>43654</v>
      </c>
      <c r="AQ10" s="30">
        <v>0.29166666666666669</v>
      </c>
      <c r="AR10" s="73">
        <v>0.77083333333333337</v>
      </c>
      <c r="AS10" s="73">
        <v>0</v>
      </c>
      <c r="AT10" s="32">
        <f t="shared" ref="AT10:AT13" si="18">AR10-AQ10-AS10</f>
        <v>0.47916666666666669</v>
      </c>
      <c r="AU10" s="62"/>
      <c r="AV10" s="61">
        <v>43685</v>
      </c>
      <c r="AW10" s="30">
        <v>0.29166666666666669</v>
      </c>
      <c r="AX10" s="72">
        <v>0.6875</v>
      </c>
      <c r="AY10" s="72">
        <v>4.1666666666666664E-2</v>
      </c>
      <c r="AZ10" s="32">
        <f t="shared" si="14"/>
        <v>0.35416666666666663</v>
      </c>
      <c r="BA10" s="71" t="s">
        <v>76</v>
      </c>
      <c r="BB10" s="61">
        <v>43716</v>
      </c>
      <c r="BC10" s="38"/>
      <c r="BD10" s="41"/>
      <c r="BE10" s="41"/>
      <c r="BF10" s="39"/>
      <c r="BG10" s="62"/>
      <c r="BH10" s="61">
        <v>43746</v>
      </c>
      <c r="BI10" s="30">
        <v>0.29166666666666669</v>
      </c>
      <c r="BJ10" s="73">
        <v>0.66666666666666663</v>
      </c>
      <c r="BK10" s="73"/>
      <c r="BL10" s="32">
        <f t="shared" si="17"/>
        <v>0.37499999999999994</v>
      </c>
      <c r="BM10" s="62"/>
      <c r="BN10" s="61">
        <v>43777</v>
      </c>
      <c r="BO10" s="30">
        <v>0.29166666666666669</v>
      </c>
      <c r="BP10" s="73">
        <v>0.57291666666666663</v>
      </c>
      <c r="BQ10" s="73">
        <v>2.0833333333333332E-2</v>
      </c>
      <c r="BR10" s="32">
        <f>BP10-BO10-BQ10</f>
        <v>0.26041666666666663</v>
      </c>
      <c r="BS10" s="62"/>
      <c r="BT10" s="61">
        <v>43807</v>
      </c>
      <c r="BU10" s="38"/>
      <c r="BV10" s="41"/>
      <c r="BW10" s="41"/>
      <c r="BX10" s="39"/>
      <c r="BY10" s="62"/>
    </row>
    <row r="11" spans="1:77" s="27" customFormat="1" x14ac:dyDescent="0.25">
      <c r="A11" s="37" t="s">
        <v>18</v>
      </c>
      <c r="B11" s="35">
        <v>161.5</v>
      </c>
      <c r="C11" s="36">
        <v>171</v>
      </c>
      <c r="D11" s="36">
        <f t="shared" si="13"/>
        <v>9.5</v>
      </c>
      <c r="E11" s="2"/>
      <c r="F11" s="29">
        <v>43474</v>
      </c>
      <c r="G11" s="30">
        <v>0</v>
      </c>
      <c r="H11" s="31">
        <v>0</v>
      </c>
      <c r="I11" s="31">
        <v>0</v>
      </c>
      <c r="J11" s="52">
        <f t="shared" si="16"/>
        <v>0</v>
      </c>
      <c r="K11" s="33" t="s">
        <v>38</v>
      </c>
      <c r="L11" s="61">
        <v>43505</v>
      </c>
      <c r="M11" s="38"/>
      <c r="N11" s="38"/>
      <c r="O11" s="38"/>
      <c r="P11" s="39"/>
      <c r="Q11" s="63"/>
      <c r="R11" s="61">
        <v>43533</v>
      </c>
      <c r="S11" s="38"/>
      <c r="T11" s="38"/>
      <c r="U11" s="38"/>
      <c r="V11" s="39"/>
      <c r="W11" s="63"/>
      <c r="X11" s="61">
        <v>43564</v>
      </c>
      <c r="Y11" s="30">
        <v>0.29166666666666669</v>
      </c>
      <c r="Z11" s="53">
        <v>0.79166666666666663</v>
      </c>
      <c r="AA11" s="53">
        <v>0</v>
      </c>
      <c r="AB11" s="32">
        <f t="shared" ref="AB11:AB14" si="19">Z11-Y11-AA11</f>
        <v>0.49999999999999994</v>
      </c>
      <c r="AC11" s="62"/>
      <c r="AD11" s="61">
        <v>43594</v>
      </c>
      <c r="AE11" s="30">
        <v>0.29166666666666669</v>
      </c>
      <c r="AF11" s="53">
        <v>0.69791666666666663</v>
      </c>
      <c r="AG11" s="53">
        <v>0</v>
      </c>
      <c r="AH11" s="32">
        <f t="shared" si="15"/>
        <v>0.40624999999999994</v>
      </c>
      <c r="AI11" s="62"/>
      <c r="AJ11" s="61">
        <v>43625</v>
      </c>
      <c r="AK11" s="38"/>
      <c r="AL11" s="41"/>
      <c r="AM11" s="41"/>
      <c r="AN11" s="39"/>
      <c r="AO11" s="63"/>
      <c r="AP11" s="61">
        <v>43655</v>
      </c>
      <c r="AQ11" s="73">
        <v>0.27083333333333331</v>
      </c>
      <c r="AR11" s="73">
        <v>0.51041666666666663</v>
      </c>
      <c r="AS11" s="73">
        <v>0</v>
      </c>
      <c r="AT11" s="32">
        <f t="shared" si="18"/>
        <v>0.23958333333333331</v>
      </c>
      <c r="AU11" s="62"/>
      <c r="AV11" s="61">
        <v>43686</v>
      </c>
      <c r="AW11" s="30">
        <v>0.29166666666666669</v>
      </c>
      <c r="AX11" s="72">
        <v>0.6875</v>
      </c>
      <c r="AY11" s="72">
        <v>4.1666666666666664E-2</v>
      </c>
      <c r="AZ11" s="32">
        <f>AX11-AW11-AY11</f>
        <v>0.35416666666666663</v>
      </c>
      <c r="BA11" s="71" t="s">
        <v>76</v>
      </c>
      <c r="BB11" s="61">
        <v>43717</v>
      </c>
      <c r="BC11" s="30"/>
      <c r="BD11" s="72"/>
      <c r="BE11" s="72"/>
      <c r="BF11" s="32">
        <f t="shared" ref="BF11:BF15" si="20">BD11-BC11-BE11</f>
        <v>0</v>
      </c>
      <c r="BG11" s="71" t="s">
        <v>79</v>
      </c>
      <c r="BH11" s="61">
        <v>43747</v>
      </c>
      <c r="BI11" s="30">
        <v>0.29166666666666669</v>
      </c>
      <c r="BJ11" s="73">
        <v>0.8125</v>
      </c>
      <c r="BK11" s="73"/>
      <c r="BL11" s="32">
        <f t="shared" si="17"/>
        <v>0.52083333333333326</v>
      </c>
      <c r="BM11" s="62"/>
      <c r="BN11" s="61">
        <v>43778</v>
      </c>
      <c r="BO11" s="38"/>
      <c r="BP11" s="41"/>
      <c r="BQ11" s="41"/>
      <c r="BR11" s="39"/>
      <c r="BS11" s="62"/>
      <c r="BT11" s="61">
        <v>43808</v>
      </c>
      <c r="BU11" s="30">
        <v>0.29166666666666669</v>
      </c>
      <c r="BV11" s="73">
        <v>0.64583333333333337</v>
      </c>
      <c r="BW11" s="72"/>
      <c r="BX11" s="32">
        <f t="shared" ref="BX11:BX14" si="21">BV11-BU11-BW11</f>
        <v>0.35416666666666669</v>
      </c>
      <c r="BY11" s="62"/>
    </row>
    <row r="12" spans="1:77" s="27" customFormat="1" x14ac:dyDescent="0.25">
      <c r="A12" s="37" t="s">
        <v>4</v>
      </c>
      <c r="B12" s="35">
        <v>195.5</v>
      </c>
      <c r="C12" s="36">
        <v>214.75</v>
      </c>
      <c r="D12" s="36">
        <f t="shared" si="13"/>
        <v>19.25</v>
      </c>
      <c r="E12" s="2"/>
      <c r="F12" s="29">
        <v>43475</v>
      </c>
      <c r="G12" s="30">
        <v>0.29166666666666669</v>
      </c>
      <c r="H12" s="53">
        <v>0.52083333333333337</v>
      </c>
      <c r="I12" s="53">
        <v>0</v>
      </c>
      <c r="J12" s="32">
        <f t="shared" si="16"/>
        <v>0.22916666666666669</v>
      </c>
      <c r="K12" s="43"/>
      <c r="L12" s="61">
        <v>43506</v>
      </c>
      <c r="M12" s="38"/>
      <c r="N12" s="41"/>
      <c r="O12" s="41"/>
      <c r="P12" s="39"/>
      <c r="Q12" s="63"/>
      <c r="R12" s="61">
        <v>43534</v>
      </c>
      <c r="S12" s="38"/>
      <c r="T12" s="41"/>
      <c r="U12" s="41"/>
      <c r="V12" s="39"/>
      <c r="W12" s="63"/>
      <c r="X12" s="61">
        <v>43565</v>
      </c>
      <c r="Y12" s="30">
        <v>0.29166666666666669</v>
      </c>
      <c r="Z12" s="53">
        <v>0.5</v>
      </c>
      <c r="AA12" s="53">
        <v>0</v>
      </c>
      <c r="AB12" s="32">
        <f t="shared" si="19"/>
        <v>0.20833333333333331</v>
      </c>
      <c r="AC12" s="62"/>
      <c r="AD12" s="61">
        <v>43595</v>
      </c>
      <c r="AE12" s="53">
        <v>0.28125</v>
      </c>
      <c r="AF12" s="31">
        <v>0.6875</v>
      </c>
      <c r="AG12" s="31">
        <v>4.1666666666666664E-2</v>
      </c>
      <c r="AH12" s="32">
        <f>AF12-AE12-AG12</f>
        <v>0.36458333333333331</v>
      </c>
      <c r="AI12" s="62"/>
      <c r="AJ12" s="61">
        <v>43626</v>
      </c>
      <c r="AK12" s="30"/>
      <c r="AL12" s="31"/>
      <c r="AM12" s="31"/>
      <c r="AN12" s="32"/>
      <c r="AO12" s="71" t="s">
        <v>14</v>
      </c>
      <c r="AP12" s="61">
        <v>43656</v>
      </c>
      <c r="AQ12" s="30">
        <v>0.29166666666666669</v>
      </c>
      <c r="AR12" s="73">
        <v>0.70833333333333337</v>
      </c>
      <c r="AS12" s="72">
        <v>4.1666666666666664E-2</v>
      </c>
      <c r="AT12" s="32">
        <f t="shared" si="18"/>
        <v>0.375</v>
      </c>
      <c r="AU12" s="62"/>
      <c r="AV12" s="61">
        <v>43687</v>
      </c>
      <c r="AW12" s="38"/>
      <c r="AX12" s="41"/>
      <c r="AY12" s="41"/>
      <c r="AZ12" s="39"/>
      <c r="BA12" s="62"/>
      <c r="BB12" s="61">
        <v>43718</v>
      </c>
      <c r="BC12" s="73">
        <v>0.25</v>
      </c>
      <c r="BD12" s="73">
        <v>0.71875</v>
      </c>
      <c r="BE12" s="73">
        <v>0</v>
      </c>
      <c r="BF12" s="32">
        <f t="shared" si="20"/>
        <v>0.46875</v>
      </c>
      <c r="BG12" s="62"/>
      <c r="BH12" s="61">
        <v>43748</v>
      </c>
      <c r="BI12" s="30">
        <v>0.29166666666666669</v>
      </c>
      <c r="BJ12" s="73">
        <v>0.63541666666666663</v>
      </c>
      <c r="BK12" s="73"/>
      <c r="BL12" s="32">
        <f t="shared" si="17"/>
        <v>0.34374999999999994</v>
      </c>
      <c r="BM12" s="62"/>
      <c r="BN12" s="61">
        <v>43779</v>
      </c>
      <c r="BO12" s="38"/>
      <c r="BP12" s="41"/>
      <c r="BQ12" s="41"/>
      <c r="BR12" s="39"/>
      <c r="BS12" s="62"/>
      <c r="BT12" s="61">
        <v>43809</v>
      </c>
      <c r="BU12" s="30">
        <v>0.29166666666666669</v>
      </c>
      <c r="BV12" s="73">
        <v>0.65625</v>
      </c>
      <c r="BW12" s="72"/>
      <c r="BX12" s="32">
        <f t="shared" si="21"/>
        <v>0.36458333333333331</v>
      </c>
      <c r="BY12" s="62"/>
    </row>
    <row r="13" spans="1:77" s="27" customFormat="1" x14ac:dyDescent="0.25">
      <c r="A13" s="37" t="s">
        <v>19</v>
      </c>
      <c r="B13" s="35">
        <v>187.5</v>
      </c>
      <c r="C13" s="36">
        <v>167</v>
      </c>
      <c r="D13" s="36">
        <f t="shared" si="13"/>
        <v>-20.5</v>
      </c>
      <c r="E13" s="2"/>
      <c r="F13" s="29">
        <v>43476</v>
      </c>
      <c r="G13" s="30">
        <v>0.29166666666666669</v>
      </c>
      <c r="H13" s="53">
        <v>0.73958333333333337</v>
      </c>
      <c r="I13" s="53">
        <v>0</v>
      </c>
      <c r="J13" s="32">
        <f t="shared" si="16"/>
        <v>0.44791666666666669</v>
      </c>
      <c r="K13" s="43"/>
      <c r="L13" s="61">
        <v>43507</v>
      </c>
      <c r="M13" s="30">
        <v>0.29166666666666669</v>
      </c>
      <c r="N13" s="53">
        <v>0.67708333333333337</v>
      </c>
      <c r="O13" s="31">
        <v>4.1666666666666664E-2</v>
      </c>
      <c r="P13" s="32">
        <f t="shared" ref="P13:P17" si="22">N13-M13-O13</f>
        <v>0.34375</v>
      </c>
      <c r="Q13" s="62"/>
      <c r="R13" s="61">
        <v>43535</v>
      </c>
      <c r="S13" s="30">
        <v>0.29166666666666669</v>
      </c>
      <c r="T13" s="53">
        <v>0.69791666666666663</v>
      </c>
      <c r="U13" s="53">
        <v>0</v>
      </c>
      <c r="V13" s="32">
        <f t="shared" ref="V13:V17" si="23">T13-S13-U13</f>
        <v>0.40624999999999994</v>
      </c>
      <c r="W13" s="62"/>
      <c r="X13" s="61">
        <v>43566</v>
      </c>
      <c r="Y13" s="30">
        <v>0.29166666666666669</v>
      </c>
      <c r="Z13" s="31">
        <v>0.6875</v>
      </c>
      <c r="AA13" s="53">
        <v>0</v>
      </c>
      <c r="AB13" s="32">
        <f t="shared" si="19"/>
        <v>0.39583333333333331</v>
      </c>
      <c r="AC13" s="62"/>
      <c r="AD13" s="61">
        <v>43596</v>
      </c>
      <c r="AE13" s="38"/>
      <c r="AF13" s="41"/>
      <c r="AG13" s="41"/>
      <c r="AH13" s="39"/>
      <c r="AI13" s="63"/>
      <c r="AJ13" s="61">
        <v>43627</v>
      </c>
      <c r="AK13" s="30">
        <v>0.29166666666666669</v>
      </c>
      <c r="AL13" s="31">
        <v>0.6875</v>
      </c>
      <c r="AM13" s="31">
        <v>4.1666666666666664E-2</v>
      </c>
      <c r="AN13" s="32">
        <f t="shared" ref="AN13:AN15" si="24">AL13-AK13-AM13</f>
        <v>0.35416666666666663</v>
      </c>
      <c r="AO13" s="62"/>
      <c r="AP13" s="61">
        <v>43657</v>
      </c>
      <c r="AQ13" s="30">
        <v>0.29166666666666669</v>
      </c>
      <c r="AR13" s="72">
        <v>0.6875</v>
      </c>
      <c r="AS13" s="72">
        <v>4.1666666666666664E-2</v>
      </c>
      <c r="AT13" s="32">
        <f t="shared" si="18"/>
        <v>0.35416666666666663</v>
      </c>
      <c r="AU13" s="62"/>
      <c r="AV13" s="61">
        <v>43688</v>
      </c>
      <c r="AW13" s="38"/>
      <c r="AX13" s="41"/>
      <c r="AY13" s="41"/>
      <c r="AZ13" s="39"/>
      <c r="BA13" s="62"/>
      <c r="BB13" s="61">
        <v>43719</v>
      </c>
      <c r="BC13" s="30">
        <v>0.29166666666666669</v>
      </c>
      <c r="BD13" s="73">
        <v>0.69791666666666663</v>
      </c>
      <c r="BE13" s="73">
        <v>0</v>
      </c>
      <c r="BF13" s="32">
        <f t="shared" si="20"/>
        <v>0.40624999999999994</v>
      </c>
      <c r="BG13" s="62"/>
      <c r="BH13" s="61">
        <v>43749</v>
      </c>
      <c r="BI13" s="30">
        <v>0.29166666666666669</v>
      </c>
      <c r="BJ13" s="73">
        <v>0.5625</v>
      </c>
      <c r="BK13" s="73"/>
      <c r="BL13" s="32">
        <f>BJ13-BI13-BK13</f>
        <v>0.27083333333333331</v>
      </c>
      <c r="BM13" s="62"/>
      <c r="BN13" s="61">
        <v>43780</v>
      </c>
      <c r="BO13" s="30">
        <v>0.29166666666666669</v>
      </c>
      <c r="BP13" s="72">
        <v>0.6875</v>
      </c>
      <c r="BQ13" s="83">
        <v>4.1666666666666664E-2</v>
      </c>
      <c r="BR13" s="32">
        <f t="shared" ref="BR13:BR15" si="25">BP13-BO13-BQ13</f>
        <v>0.35416666666666663</v>
      </c>
      <c r="BS13" s="62"/>
      <c r="BT13" s="61">
        <v>43810</v>
      </c>
      <c r="BU13" s="30">
        <v>0.29166666666666669</v>
      </c>
      <c r="BV13" s="73">
        <v>0.64583333333333337</v>
      </c>
      <c r="BW13" s="72"/>
      <c r="BX13" s="32">
        <f t="shared" si="21"/>
        <v>0.35416666666666669</v>
      </c>
      <c r="BY13" s="62"/>
    </row>
    <row r="14" spans="1:77" s="27" customFormat="1" x14ac:dyDescent="0.25">
      <c r="A14" s="37" t="s">
        <v>20</v>
      </c>
      <c r="B14" s="35">
        <v>170</v>
      </c>
      <c r="C14" s="36">
        <v>180.25</v>
      </c>
      <c r="D14" s="36">
        <f t="shared" si="13"/>
        <v>10.25</v>
      </c>
      <c r="E14" s="2"/>
      <c r="F14" s="29">
        <v>43477</v>
      </c>
      <c r="G14" s="38"/>
      <c r="H14" s="38"/>
      <c r="I14" s="38"/>
      <c r="J14" s="39"/>
      <c r="K14" s="40"/>
      <c r="L14" s="61">
        <v>43508</v>
      </c>
      <c r="M14" s="30">
        <v>0.29166666666666669</v>
      </c>
      <c r="N14" s="53">
        <v>0.66666666666666663</v>
      </c>
      <c r="O14" s="53">
        <v>2.0833333333333332E-2</v>
      </c>
      <c r="P14" s="32">
        <f t="shared" si="22"/>
        <v>0.35416666666666663</v>
      </c>
      <c r="Q14" s="62"/>
      <c r="R14" s="61">
        <v>43536</v>
      </c>
      <c r="S14" s="30">
        <v>0.29166666666666669</v>
      </c>
      <c r="T14" s="53">
        <v>0.66666666666666663</v>
      </c>
      <c r="U14" s="53">
        <v>2.0833333333333332E-2</v>
      </c>
      <c r="V14" s="32">
        <f t="shared" si="23"/>
        <v>0.35416666666666663</v>
      </c>
      <c r="W14" s="62"/>
      <c r="X14" s="61">
        <v>43567</v>
      </c>
      <c r="Y14" s="30">
        <v>0.29166666666666669</v>
      </c>
      <c r="Z14" s="53">
        <v>0.66666666666666663</v>
      </c>
      <c r="AA14" s="53">
        <v>1.0416666666666666E-2</v>
      </c>
      <c r="AB14" s="32">
        <f t="shared" si="19"/>
        <v>0.36458333333333326</v>
      </c>
      <c r="AC14" s="62"/>
      <c r="AD14" s="61">
        <v>43597</v>
      </c>
      <c r="AE14" s="38"/>
      <c r="AF14" s="41"/>
      <c r="AG14" s="41"/>
      <c r="AH14" s="39"/>
      <c r="AI14" s="63"/>
      <c r="AJ14" s="61">
        <v>43628</v>
      </c>
      <c r="AK14" s="30">
        <v>0.29166666666666669</v>
      </c>
      <c r="AL14" s="31">
        <v>0.6875</v>
      </c>
      <c r="AM14" s="31">
        <v>4.1666666666666664E-2</v>
      </c>
      <c r="AN14" s="32">
        <f t="shared" si="24"/>
        <v>0.35416666666666663</v>
      </c>
      <c r="AO14" s="62"/>
      <c r="AP14" s="61">
        <v>43658</v>
      </c>
      <c r="AQ14" s="30">
        <v>0.29166666666666669</v>
      </c>
      <c r="AR14" s="73">
        <v>0.63541666666666663</v>
      </c>
      <c r="AS14" s="72">
        <v>4.1666666666666664E-2</v>
      </c>
      <c r="AT14" s="32">
        <f>AR14-AQ14-AS14</f>
        <v>0.30208333333333326</v>
      </c>
      <c r="AU14" s="62"/>
      <c r="AV14" s="61">
        <v>43689</v>
      </c>
      <c r="AW14" s="30">
        <v>0.29166666666666669</v>
      </c>
      <c r="AX14" s="72">
        <v>0.6875</v>
      </c>
      <c r="AY14" s="72">
        <v>4.1666666666666664E-2</v>
      </c>
      <c r="AZ14" s="32">
        <f t="shared" ref="AZ14:AZ17" si="26">AX14-AW14-AY14</f>
        <v>0.35416666666666663</v>
      </c>
      <c r="BA14" s="71" t="s">
        <v>76</v>
      </c>
      <c r="BB14" s="61">
        <v>43720</v>
      </c>
      <c r="BC14" s="30">
        <v>0.29166666666666669</v>
      </c>
      <c r="BD14" s="73">
        <v>0.65625</v>
      </c>
      <c r="BE14" s="73">
        <v>0</v>
      </c>
      <c r="BF14" s="32">
        <f t="shared" si="20"/>
        <v>0.36458333333333331</v>
      </c>
      <c r="BG14" s="62"/>
      <c r="BH14" s="61">
        <v>43750</v>
      </c>
      <c r="BI14" s="38"/>
      <c r="BJ14" s="41"/>
      <c r="BK14" s="41"/>
      <c r="BL14" s="39"/>
      <c r="BM14" s="62"/>
      <c r="BN14" s="61">
        <v>43781</v>
      </c>
      <c r="BO14" s="30">
        <v>0.29166666666666669</v>
      </c>
      <c r="BP14" s="73">
        <v>0.55208333333333337</v>
      </c>
      <c r="BQ14" s="72"/>
      <c r="BR14" s="32">
        <f t="shared" si="25"/>
        <v>0.26041666666666669</v>
      </c>
      <c r="BS14" s="62"/>
      <c r="BT14" s="61">
        <v>43811</v>
      </c>
      <c r="BU14" s="30">
        <v>0.29166666666666669</v>
      </c>
      <c r="BV14" s="73">
        <v>0.60416666666666663</v>
      </c>
      <c r="BW14" s="72"/>
      <c r="BX14" s="32">
        <f t="shared" si="21"/>
        <v>0.31249999999999994</v>
      </c>
      <c r="BY14" s="62"/>
    </row>
    <row r="15" spans="1:77" s="27" customFormat="1" x14ac:dyDescent="0.25">
      <c r="A15" s="37" t="s">
        <v>21</v>
      </c>
      <c r="B15" s="35">
        <v>195.5</v>
      </c>
      <c r="C15" s="36">
        <v>202.25</v>
      </c>
      <c r="D15" s="36">
        <f t="shared" si="13"/>
        <v>6.75</v>
      </c>
      <c r="E15" s="2"/>
      <c r="F15" s="29">
        <v>43478</v>
      </c>
      <c r="G15" s="38"/>
      <c r="H15" s="41"/>
      <c r="I15" s="41"/>
      <c r="J15" s="39"/>
      <c r="K15" s="40"/>
      <c r="L15" s="61">
        <v>43509</v>
      </c>
      <c r="M15" s="30">
        <v>0.29166666666666669</v>
      </c>
      <c r="N15" s="53">
        <v>0.66666666666666663</v>
      </c>
      <c r="O15" s="53">
        <v>2.0833333333333332E-2</v>
      </c>
      <c r="P15" s="32">
        <f t="shared" si="22"/>
        <v>0.35416666666666663</v>
      </c>
      <c r="Q15" s="62"/>
      <c r="R15" s="61">
        <v>43537</v>
      </c>
      <c r="S15" s="30">
        <v>0.29166666666666669</v>
      </c>
      <c r="T15" s="53">
        <v>0.59375</v>
      </c>
      <c r="U15" s="53">
        <v>2.0833333333333332E-2</v>
      </c>
      <c r="V15" s="32">
        <f t="shared" si="23"/>
        <v>0.28125</v>
      </c>
      <c r="W15" s="62"/>
      <c r="X15" s="61">
        <v>43568</v>
      </c>
      <c r="Y15" s="38"/>
      <c r="Z15" s="38"/>
      <c r="AA15" s="38"/>
      <c r="AB15" s="39"/>
      <c r="AC15" s="63"/>
      <c r="AD15" s="61">
        <v>43598</v>
      </c>
      <c r="AE15" s="30">
        <v>0.29166666666666669</v>
      </c>
      <c r="AF15" s="73">
        <v>0.72916666666666663</v>
      </c>
      <c r="AG15" s="31">
        <v>3.125E-2</v>
      </c>
      <c r="AH15" s="32">
        <f t="shared" ref="AH15:AH18" si="27">AF15-AE15-AG15</f>
        <v>0.40624999999999994</v>
      </c>
      <c r="AI15" s="62"/>
      <c r="AJ15" s="61">
        <v>43629</v>
      </c>
      <c r="AK15" s="30">
        <v>0.29166666666666669</v>
      </c>
      <c r="AL15" s="31">
        <v>0.6875</v>
      </c>
      <c r="AM15" s="31">
        <v>4.1666666666666664E-2</v>
      </c>
      <c r="AN15" s="32">
        <f t="shared" si="24"/>
        <v>0.35416666666666663</v>
      </c>
      <c r="AO15" s="62"/>
      <c r="AP15" s="61">
        <v>43659</v>
      </c>
      <c r="AQ15" s="38"/>
      <c r="AR15" s="41"/>
      <c r="AS15" s="41"/>
      <c r="AT15" s="39"/>
      <c r="AU15" s="63"/>
      <c r="AV15" s="61">
        <v>43690</v>
      </c>
      <c r="AW15" s="30">
        <v>0.29166666666666669</v>
      </c>
      <c r="AX15" s="72">
        <v>0.6875</v>
      </c>
      <c r="AY15" s="72">
        <v>4.1666666666666664E-2</v>
      </c>
      <c r="AZ15" s="32">
        <f t="shared" si="26"/>
        <v>0.35416666666666663</v>
      </c>
      <c r="BA15" s="71" t="s">
        <v>76</v>
      </c>
      <c r="BB15" s="61">
        <v>43721</v>
      </c>
      <c r="BC15" s="30">
        <v>0.29166666666666669</v>
      </c>
      <c r="BD15" s="72">
        <v>0.6875</v>
      </c>
      <c r="BE15" s="72">
        <v>4.1666666666666664E-2</v>
      </c>
      <c r="BF15" s="32">
        <f t="shared" si="20"/>
        <v>0.35416666666666663</v>
      </c>
      <c r="BG15" s="62"/>
      <c r="BH15" s="61">
        <v>43751</v>
      </c>
      <c r="BI15" s="38"/>
      <c r="BJ15" s="41"/>
      <c r="BK15" s="41"/>
      <c r="BL15" s="39"/>
      <c r="BM15" s="62"/>
      <c r="BN15" s="61">
        <v>43782</v>
      </c>
      <c r="BO15" s="30">
        <v>0.29166666666666669</v>
      </c>
      <c r="BP15" s="73">
        <v>0.55208333333333337</v>
      </c>
      <c r="BQ15" s="72"/>
      <c r="BR15" s="32">
        <f t="shared" si="25"/>
        <v>0.26041666666666669</v>
      </c>
      <c r="BS15" s="62"/>
      <c r="BT15" s="61">
        <v>43812</v>
      </c>
      <c r="BU15" s="30"/>
      <c r="BV15" s="72"/>
      <c r="BW15" s="72"/>
      <c r="BX15" s="76">
        <f>BV15-BU15-BW15</f>
        <v>0</v>
      </c>
      <c r="BY15" s="62"/>
    </row>
    <row r="16" spans="1:77" s="27" customFormat="1" x14ac:dyDescent="0.25">
      <c r="A16" s="37" t="s">
        <v>22</v>
      </c>
      <c r="B16" s="35">
        <v>178.5</v>
      </c>
      <c r="C16" s="36">
        <v>158.25</v>
      </c>
      <c r="D16" s="36">
        <f t="shared" si="13"/>
        <v>-20.25</v>
      </c>
      <c r="E16" s="2"/>
      <c r="F16" s="29">
        <v>43479</v>
      </c>
      <c r="G16" s="53">
        <v>0.25</v>
      </c>
      <c r="H16" s="31">
        <v>0.6875</v>
      </c>
      <c r="I16" s="53">
        <v>2.0833333333333332E-2</v>
      </c>
      <c r="J16" s="32">
        <f t="shared" ref="J16:J20" si="28">H16-G16-I16</f>
        <v>0.41666666666666669</v>
      </c>
      <c r="K16" s="43"/>
      <c r="L16" s="61">
        <v>43510</v>
      </c>
      <c r="M16" s="30">
        <v>0.29166666666666669</v>
      </c>
      <c r="N16" s="31">
        <v>0.6875</v>
      </c>
      <c r="O16" s="53">
        <v>2.0833333333333332E-2</v>
      </c>
      <c r="P16" s="32">
        <f t="shared" si="22"/>
        <v>0.375</v>
      </c>
      <c r="Q16" s="62"/>
      <c r="R16" s="61">
        <v>43538</v>
      </c>
      <c r="S16" s="30"/>
      <c r="T16" s="31"/>
      <c r="U16" s="31"/>
      <c r="V16" s="52">
        <f t="shared" si="23"/>
        <v>0</v>
      </c>
      <c r="W16" s="33" t="s">
        <v>38</v>
      </c>
      <c r="X16" s="61">
        <v>43569</v>
      </c>
      <c r="Y16" s="38"/>
      <c r="Z16" s="41"/>
      <c r="AA16" s="41"/>
      <c r="AB16" s="39"/>
      <c r="AC16" s="63"/>
      <c r="AD16" s="61">
        <v>43599</v>
      </c>
      <c r="AE16" s="30">
        <v>0.29166666666666669</v>
      </c>
      <c r="AF16" s="73">
        <v>0.71875</v>
      </c>
      <c r="AG16" s="73">
        <v>0</v>
      </c>
      <c r="AH16" s="32">
        <f t="shared" si="27"/>
        <v>0.42708333333333331</v>
      </c>
      <c r="AI16" s="62"/>
      <c r="AJ16" s="61">
        <v>43630</v>
      </c>
      <c r="AK16" s="30">
        <v>0.29166666666666669</v>
      </c>
      <c r="AL16" s="31">
        <v>0.6875</v>
      </c>
      <c r="AM16" s="31">
        <v>4.1666666666666664E-2</v>
      </c>
      <c r="AN16" s="32">
        <f>AL16-AK16-AM16</f>
        <v>0.35416666666666663</v>
      </c>
      <c r="AO16" s="62"/>
      <c r="AP16" s="61">
        <v>43660</v>
      </c>
      <c r="AQ16" s="38"/>
      <c r="AR16" s="41"/>
      <c r="AS16" s="41"/>
      <c r="AT16" s="39"/>
      <c r="AU16" s="63"/>
      <c r="AV16" s="61">
        <v>43691</v>
      </c>
      <c r="AW16" s="30">
        <v>0.29166666666666669</v>
      </c>
      <c r="AX16" s="72">
        <v>0.6875</v>
      </c>
      <c r="AY16" s="72">
        <v>4.1666666666666664E-2</v>
      </c>
      <c r="AZ16" s="32">
        <f t="shared" si="26"/>
        <v>0.35416666666666663</v>
      </c>
      <c r="BA16" s="71" t="s">
        <v>76</v>
      </c>
      <c r="BB16" s="61">
        <v>43722</v>
      </c>
      <c r="BC16" s="38"/>
      <c r="BD16" s="41"/>
      <c r="BE16" s="41"/>
      <c r="BF16" s="39"/>
      <c r="BG16" s="62"/>
      <c r="BH16" s="61">
        <v>43752</v>
      </c>
      <c r="BI16" s="30">
        <v>0.29166666666666669</v>
      </c>
      <c r="BJ16" s="73">
        <v>0.64583333333333337</v>
      </c>
      <c r="BK16" s="73">
        <v>2.0833333333333332E-2</v>
      </c>
      <c r="BL16" s="32">
        <f t="shared" ref="BL16:BL19" si="29">BJ16-BI16-BK16</f>
        <v>0.33333333333333337</v>
      </c>
      <c r="BM16" s="62"/>
      <c r="BN16" s="61">
        <v>43783</v>
      </c>
      <c r="BO16" s="30"/>
      <c r="BP16" s="73"/>
      <c r="BQ16" s="72"/>
      <c r="BR16" s="32"/>
      <c r="BS16" s="71" t="s">
        <v>79</v>
      </c>
      <c r="BT16" s="61">
        <v>43813</v>
      </c>
      <c r="BU16" s="38"/>
      <c r="BV16" s="41"/>
      <c r="BW16" s="41"/>
      <c r="BX16" s="39"/>
      <c r="BY16" s="62"/>
    </row>
    <row r="17" spans="1:77" s="27" customFormat="1" ht="15.75" thickBot="1" x14ac:dyDescent="0.3">
      <c r="A17" s="44" t="s">
        <v>23</v>
      </c>
      <c r="B17" s="35">
        <v>127.5</v>
      </c>
      <c r="C17" s="36">
        <v>119.25</v>
      </c>
      <c r="D17" s="36">
        <f t="shared" si="13"/>
        <v>-8.25</v>
      </c>
      <c r="E17" s="2"/>
      <c r="F17" s="29">
        <v>43480</v>
      </c>
      <c r="G17" s="30">
        <v>0.29166666666666669</v>
      </c>
      <c r="H17" s="53">
        <v>0.72916666666666663</v>
      </c>
      <c r="I17" s="53">
        <v>2.0833333333333332E-2</v>
      </c>
      <c r="J17" s="32">
        <f t="shared" si="28"/>
        <v>0.41666666666666663</v>
      </c>
      <c r="K17" s="43"/>
      <c r="L17" s="61">
        <v>43511</v>
      </c>
      <c r="M17" s="30">
        <v>0.29166666666666669</v>
      </c>
      <c r="N17" s="53">
        <v>0.66666666666666663</v>
      </c>
      <c r="O17" s="53">
        <v>2.0833333333333332E-2</v>
      </c>
      <c r="P17" s="32">
        <f t="shared" si="22"/>
        <v>0.35416666666666663</v>
      </c>
      <c r="Q17" s="62"/>
      <c r="R17" s="61">
        <v>43539</v>
      </c>
      <c r="S17" s="30">
        <v>0.29166666666666669</v>
      </c>
      <c r="T17" s="53">
        <v>0.61458333333333337</v>
      </c>
      <c r="U17" s="31">
        <v>4.1666666666666664E-2</v>
      </c>
      <c r="V17" s="32">
        <f t="shared" si="23"/>
        <v>0.28125</v>
      </c>
      <c r="W17" s="62"/>
      <c r="X17" s="61">
        <v>43570</v>
      </c>
      <c r="Y17" s="30">
        <v>0.29166666666666669</v>
      </c>
      <c r="Z17" s="31">
        <v>0.6875</v>
      </c>
      <c r="AA17" s="53">
        <v>0</v>
      </c>
      <c r="AB17" s="32">
        <f>Z17-Y17-AA17</f>
        <v>0.39583333333333331</v>
      </c>
      <c r="AC17" s="62"/>
      <c r="AD17" s="61">
        <v>43600</v>
      </c>
      <c r="AE17" s="30">
        <v>0.29166666666666669</v>
      </c>
      <c r="AF17" s="73">
        <v>0.77083333333333337</v>
      </c>
      <c r="AG17" s="73">
        <v>0</v>
      </c>
      <c r="AH17" s="32">
        <f t="shared" si="27"/>
        <v>0.47916666666666669</v>
      </c>
      <c r="AI17" s="62"/>
      <c r="AJ17" s="61">
        <v>43631</v>
      </c>
      <c r="AK17" s="38"/>
      <c r="AL17" s="41"/>
      <c r="AM17" s="41"/>
      <c r="AN17" s="39"/>
      <c r="AO17" s="63"/>
      <c r="AP17" s="61">
        <v>43661</v>
      </c>
      <c r="AQ17" s="30">
        <v>0.29166666666666669</v>
      </c>
      <c r="AR17" s="72">
        <v>0.6875</v>
      </c>
      <c r="AS17" s="73">
        <v>0</v>
      </c>
      <c r="AT17" s="32">
        <f t="shared" ref="AT17:AT20" si="30">AR17-AQ17-AS17</f>
        <v>0.39583333333333331</v>
      </c>
      <c r="AU17" s="62"/>
      <c r="AV17" s="61">
        <v>43692</v>
      </c>
      <c r="AW17" s="30">
        <v>0.29166666666666669</v>
      </c>
      <c r="AX17" s="72">
        <v>0.6875</v>
      </c>
      <c r="AY17" s="72">
        <v>4.1666666666666664E-2</v>
      </c>
      <c r="AZ17" s="32">
        <f t="shared" si="26"/>
        <v>0.35416666666666663</v>
      </c>
      <c r="BA17" s="71" t="s">
        <v>76</v>
      </c>
      <c r="BB17" s="61">
        <v>43723</v>
      </c>
      <c r="BC17" s="38"/>
      <c r="BD17" s="41"/>
      <c r="BE17" s="41"/>
      <c r="BF17" s="39"/>
      <c r="BG17" s="62"/>
      <c r="BH17" s="61">
        <v>43753</v>
      </c>
      <c r="BI17" s="30">
        <v>0.29166666666666669</v>
      </c>
      <c r="BJ17" s="73">
        <v>0.5</v>
      </c>
      <c r="BK17" s="73"/>
      <c r="BL17" s="32">
        <f t="shared" si="29"/>
        <v>0.20833333333333331</v>
      </c>
      <c r="BM17" s="62"/>
      <c r="BN17" s="61">
        <v>43784</v>
      </c>
      <c r="BO17" s="30">
        <v>0.29166666666666669</v>
      </c>
      <c r="BP17" s="73">
        <v>0.67708333333333337</v>
      </c>
      <c r="BQ17" s="72"/>
      <c r="BR17" s="32">
        <f>BP17-BO17-BQ17</f>
        <v>0.38541666666666669</v>
      </c>
      <c r="BS17" s="62"/>
      <c r="BT17" s="61">
        <v>43814</v>
      </c>
      <c r="BU17" s="38"/>
      <c r="BV17" s="41"/>
      <c r="BW17" s="41"/>
      <c r="BX17" s="39"/>
      <c r="BY17" s="62"/>
    </row>
    <row r="18" spans="1:77" s="27" customFormat="1" x14ac:dyDescent="0.25">
      <c r="A18" s="2"/>
      <c r="B18" s="2"/>
      <c r="C18" s="2"/>
      <c r="D18" s="2"/>
      <c r="E18" s="2"/>
      <c r="F18" s="29">
        <v>43481</v>
      </c>
      <c r="G18" s="30">
        <v>0.29166666666666669</v>
      </c>
      <c r="H18" s="31">
        <v>0.6875</v>
      </c>
      <c r="I18" s="53">
        <v>2.0833333333333332E-2</v>
      </c>
      <c r="J18" s="32">
        <f t="shared" si="28"/>
        <v>0.375</v>
      </c>
      <c r="K18" s="43"/>
      <c r="L18" s="61">
        <v>43512</v>
      </c>
      <c r="M18" s="38"/>
      <c r="N18" s="38"/>
      <c r="O18" s="38"/>
      <c r="P18" s="39"/>
      <c r="Q18" s="63"/>
      <c r="R18" s="61">
        <v>43540</v>
      </c>
      <c r="S18" s="38"/>
      <c r="T18" s="38"/>
      <c r="U18" s="38"/>
      <c r="V18" s="39"/>
      <c r="W18" s="63"/>
      <c r="X18" s="61">
        <v>43571</v>
      </c>
      <c r="Y18" s="30">
        <v>0.29166666666666669</v>
      </c>
      <c r="Z18" s="53">
        <v>0.65625</v>
      </c>
      <c r="AA18" s="53">
        <v>0</v>
      </c>
      <c r="AB18" s="32">
        <f t="shared" ref="AB18:AB20" si="31">Z18-Y18-AA18</f>
        <v>0.36458333333333331</v>
      </c>
      <c r="AC18" s="62"/>
      <c r="AD18" s="61">
        <v>43601</v>
      </c>
      <c r="AE18" s="30">
        <v>0.29166666666666669</v>
      </c>
      <c r="AF18" s="73">
        <v>0.70833333333333337</v>
      </c>
      <c r="AG18" s="72">
        <v>4.1666666666666664E-2</v>
      </c>
      <c r="AH18" s="32">
        <f t="shared" si="27"/>
        <v>0.375</v>
      </c>
      <c r="AI18" s="62"/>
      <c r="AJ18" s="61">
        <v>43632</v>
      </c>
      <c r="AK18" s="38"/>
      <c r="AL18" s="41"/>
      <c r="AM18" s="41"/>
      <c r="AN18" s="39"/>
      <c r="AO18" s="63"/>
      <c r="AP18" s="61">
        <v>43662</v>
      </c>
      <c r="AQ18" s="30">
        <v>0.29166666666666669</v>
      </c>
      <c r="AR18" s="73">
        <v>0.71875</v>
      </c>
      <c r="AS18" s="73">
        <v>0</v>
      </c>
      <c r="AT18" s="32">
        <f t="shared" si="30"/>
        <v>0.42708333333333331</v>
      </c>
      <c r="AU18" s="62"/>
      <c r="AV18" s="61">
        <v>43693</v>
      </c>
      <c r="AW18" s="30">
        <v>0.29166666666666669</v>
      </c>
      <c r="AX18" s="72">
        <v>0.6875</v>
      </c>
      <c r="AY18" s="72">
        <v>4.1666666666666664E-2</v>
      </c>
      <c r="AZ18" s="32">
        <f>AX18-AW18-AY18</f>
        <v>0.35416666666666663</v>
      </c>
      <c r="BA18" s="71" t="s">
        <v>76</v>
      </c>
      <c r="BB18" s="61">
        <v>43724</v>
      </c>
      <c r="BC18" s="30"/>
      <c r="BD18" s="72"/>
      <c r="BE18" s="72"/>
      <c r="BF18" s="32"/>
      <c r="BG18" s="71" t="s">
        <v>14</v>
      </c>
      <c r="BH18" s="61">
        <v>43754</v>
      </c>
      <c r="BI18" s="30">
        <v>0.29166666666666669</v>
      </c>
      <c r="BJ18" s="73">
        <v>0.61458333333333337</v>
      </c>
      <c r="BK18" s="72">
        <v>4.1666666666666664E-2</v>
      </c>
      <c r="BL18" s="32">
        <f t="shared" si="29"/>
        <v>0.28125</v>
      </c>
      <c r="BM18" s="62"/>
      <c r="BN18" s="61">
        <v>43785</v>
      </c>
      <c r="BO18" s="38"/>
      <c r="BP18" s="41"/>
      <c r="BQ18" s="41"/>
      <c r="BR18" s="39"/>
      <c r="BS18" s="62"/>
      <c r="BT18" s="61">
        <v>43815</v>
      </c>
      <c r="BU18" s="30">
        <v>0.29166666666666669</v>
      </c>
      <c r="BV18" s="73">
        <v>0.75</v>
      </c>
      <c r="BW18" s="72"/>
      <c r="BX18" s="32">
        <f t="shared" ref="BX18:BX21" si="32">BV18-BU18-BW18</f>
        <v>0.45833333333333331</v>
      </c>
      <c r="BY18" s="62"/>
    </row>
    <row r="19" spans="1:77" s="27" customFormat="1" x14ac:dyDescent="0.25">
      <c r="A19" s="3" t="s">
        <v>24</v>
      </c>
      <c r="B19" s="2"/>
      <c r="C19" s="2"/>
      <c r="D19" s="4">
        <f>SUM(D3:D17)</f>
        <v>-14</v>
      </c>
      <c r="E19" s="2"/>
      <c r="F19" s="29">
        <v>43482</v>
      </c>
      <c r="G19" s="30">
        <v>0.29166666666666669</v>
      </c>
      <c r="H19" s="53">
        <v>0.60416666666666663</v>
      </c>
      <c r="I19" s="53">
        <v>2.0833333333333332E-2</v>
      </c>
      <c r="J19" s="32">
        <f t="shared" si="28"/>
        <v>0.29166666666666663</v>
      </c>
      <c r="K19" s="43"/>
      <c r="L19" s="61">
        <v>43513</v>
      </c>
      <c r="M19" s="38"/>
      <c r="N19" s="41"/>
      <c r="O19" s="41"/>
      <c r="P19" s="39"/>
      <c r="Q19" s="63"/>
      <c r="R19" s="61">
        <v>43541</v>
      </c>
      <c r="S19" s="38"/>
      <c r="T19" s="41"/>
      <c r="U19" s="41"/>
      <c r="V19" s="39"/>
      <c r="W19" s="63"/>
      <c r="X19" s="61">
        <v>43572</v>
      </c>
      <c r="Y19" s="30">
        <v>0.29166666666666669</v>
      </c>
      <c r="Z19" s="53">
        <v>0.75</v>
      </c>
      <c r="AA19" s="53">
        <v>0</v>
      </c>
      <c r="AB19" s="32">
        <f t="shared" si="31"/>
        <v>0.45833333333333331</v>
      </c>
      <c r="AC19" s="62"/>
      <c r="AD19" s="61">
        <v>43602</v>
      </c>
      <c r="AE19" s="30">
        <v>0.29166666666666669</v>
      </c>
      <c r="AF19" s="73">
        <v>0.69791666666666663</v>
      </c>
      <c r="AG19" s="31">
        <v>4.1666666666666664E-2</v>
      </c>
      <c r="AH19" s="32">
        <f>AF19-AE19-AG19</f>
        <v>0.36458333333333326</v>
      </c>
      <c r="AI19" s="62"/>
      <c r="AJ19" s="61">
        <v>43633</v>
      </c>
      <c r="AK19" s="30">
        <v>0.29166666666666669</v>
      </c>
      <c r="AL19" s="73">
        <v>0.70833333333333337</v>
      </c>
      <c r="AM19" s="73">
        <v>2.0833333333333332E-2</v>
      </c>
      <c r="AN19" s="32">
        <f t="shared" ref="AN19:AN22" si="33">AL19-AK19-AM19</f>
        <v>0.39583333333333337</v>
      </c>
      <c r="AO19" s="62"/>
      <c r="AP19" s="61">
        <v>43663</v>
      </c>
      <c r="AQ19" s="30">
        <v>0.29166666666666669</v>
      </c>
      <c r="AR19" s="72">
        <v>0.6875</v>
      </c>
      <c r="AS19" s="73">
        <v>1.0416666666666666E-2</v>
      </c>
      <c r="AT19" s="32">
        <f t="shared" si="30"/>
        <v>0.38541666666666663</v>
      </c>
      <c r="AU19" s="62"/>
      <c r="AV19" s="61">
        <v>43694</v>
      </c>
      <c r="AW19" s="38"/>
      <c r="AX19" s="41"/>
      <c r="AY19" s="41"/>
      <c r="AZ19" s="39"/>
      <c r="BA19" s="62"/>
      <c r="BB19" s="61">
        <v>43725</v>
      </c>
      <c r="BC19" s="30">
        <v>0.29166666666666669</v>
      </c>
      <c r="BD19" s="73">
        <v>0.70833333333333337</v>
      </c>
      <c r="BE19" s="73">
        <v>0</v>
      </c>
      <c r="BF19" s="32">
        <f t="shared" ref="BF19:BF22" si="34">BD19-BC19-BE19</f>
        <v>0.41666666666666669</v>
      </c>
      <c r="BG19" s="62"/>
      <c r="BH19" s="61">
        <v>43755</v>
      </c>
      <c r="BI19" s="30">
        <v>0.29166666666666669</v>
      </c>
      <c r="BJ19" s="72">
        <v>0.6875</v>
      </c>
      <c r="BK19" s="73">
        <v>2.0833333333333332E-2</v>
      </c>
      <c r="BL19" s="32">
        <f t="shared" si="29"/>
        <v>0.375</v>
      </c>
      <c r="BM19" s="62"/>
      <c r="BN19" s="61">
        <v>43786</v>
      </c>
      <c r="BO19" s="38"/>
      <c r="BP19" s="41"/>
      <c r="BQ19" s="41"/>
      <c r="BR19" s="39"/>
      <c r="BS19" s="62"/>
      <c r="BT19" s="61">
        <v>43816</v>
      </c>
      <c r="BU19" s="30">
        <v>0.29166666666666669</v>
      </c>
      <c r="BV19" s="93">
        <v>0.6875</v>
      </c>
      <c r="BW19" s="72"/>
      <c r="BX19" s="32">
        <f t="shared" si="32"/>
        <v>0.39583333333333331</v>
      </c>
      <c r="BY19" s="62"/>
    </row>
    <row r="20" spans="1:77" s="27" customFormat="1" x14ac:dyDescent="0.25">
      <c r="A20" s="2"/>
      <c r="B20" s="2"/>
      <c r="C20" s="2"/>
      <c r="D20" s="2"/>
      <c r="E20" s="2"/>
      <c r="F20" s="29">
        <v>43483</v>
      </c>
      <c r="G20" s="30">
        <v>0.29166666666666669</v>
      </c>
      <c r="H20" s="53">
        <v>0.66666666666666663</v>
      </c>
      <c r="I20" s="53">
        <v>2.0833333333333332E-2</v>
      </c>
      <c r="J20" s="32">
        <f t="shared" si="28"/>
        <v>0.35416666666666663</v>
      </c>
      <c r="K20" s="43"/>
      <c r="L20" s="61">
        <v>43514</v>
      </c>
      <c r="M20" s="53"/>
      <c r="N20" s="53"/>
      <c r="O20" s="53"/>
      <c r="P20" s="52">
        <f t="shared" ref="P20" si="35">N20-M20-O20</f>
        <v>0</v>
      </c>
      <c r="Q20" s="33" t="s">
        <v>38</v>
      </c>
      <c r="R20" s="61">
        <v>43542</v>
      </c>
      <c r="S20" s="30">
        <v>0.29166666666666669</v>
      </c>
      <c r="T20" s="53">
        <v>0.72916666666666663</v>
      </c>
      <c r="U20" s="53">
        <v>1.0416666666666666E-2</v>
      </c>
      <c r="V20" s="32">
        <f t="shared" ref="V20:V24" si="36">T20-S20-U20</f>
        <v>0.42708333333333326</v>
      </c>
      <c r="W20" s="62"/>
      <c r="X20" s="61">
        <v>43573</v>
      </c>
      <c r="Y20" s="30">
        <v>0.29166666666666669</v>
      </c>
      <c r="Z20" s="53">
        <v>0.65625</v>
      </c>
      <c r="AA20" s="53">
        <v>0</v>
      </c>
      <c r="AB20" s="32">
        <f t="shared" si="31"/>
        <v>0.36458333333333331</v>
      </c>
      <c r="AC20" s="62"/>
      <c r="AD20" s="61">
        <v>43603</v>
      </c>
      <c r="AE20" s="38"/>
      <c r="AF20" s="41"/>
      <c r="AG20" s="41"/>
      <c r="AH20" s="39"/>
      <c r="AI20" s="63"/>
      <c r="AJ20" s="61">
        <v>43634</v>
      </c>
      <c r="AK20" s="30">
        <v>0.29166666666666669</v>
      </c>
      <c r="AL20" s="31">
        <v>0.6875</v>
      </c>
      <c r="AM20" s="73">
        <v>0</v>
      </c>
      <c r="AN20" s="32">
        <f t="shared" si="33"/>
        <v>0.39583333333333331</v>
      </c>
      <c r="AO20" s="62"/>
      <c r="AP20" s="61">
        <v>43664</v>
      </c>
      <c r="AQ20" s="30">
        <v>0.29166666666666669</v>
      </c>
      <c r="AR20" s="73">
        <v>0.72916666666666663</v>
      </c>
      <c r="AS20" s="73">
        <v>0</v>
      </c>
      <c r="AT20" s="32">
        <f t="shared" si="30"/>
        <v>0.43749999999999994</v>
      </c>
      <c r="AU20" s="62"/>
      <c r="AV20" s="61">
        <v>43695</v>
      </c>
      <c r="AW20" s="38"/>
      <c r="AX20" s="41"/>
      <c r="AY20" s="41"/>
      <c r="AZ20" s="39"/>
      <c r="BA20" s="62"/>
      <c r="BB20" s="61">
        <v>43726</v>
      </c>
      <c r="BC20" s="30">
        <v>0.29166666666666669</v>
      </c>
      <c r="BD20" s="72">
        <v>0.6875</v>
      </c>
      <c r="BE20" s="72">
        <v>4.1666666666666664E-2</v>
      </c>
      <c r="BF20" s="32">
        <f t="shared" si="34"/>
        <v>0.35416666666666663</v>
      </c>
      <c r="BG20" s="62"/>
      <c r="BH20" s="61">
        <v>43756</v>
      </c>
      <c r="BI20" s="30">
        <v>0.29166666666666669</v>
      </c>
      <c r="BJ20" s="73">
        <v>0.73958333333333337</v>
      </c>
      <c r="BK20" s="73"/>
      <c r="BL20" s="32">
        <f>BJ20-BI20-BK20</f>
        <v>0.44791666666666669</v>
      </c>
      <c r="BM20" s="62"/>
      <c r="BN20" s="61">
        <v>43787</v>
      </c>
      <c r="BO20" s="30">
        <v>0.29166666666666669</v>
      </c>
      <c r="BP20" s="73">
        <v>0.5</v>
      </c>
      <c r="BQ20" s="72"/>
      <c r="BR20" s="32">
        <f t="shared" ref="BR20:BR23" si="37">BP20-BO20-BQ20</f>
        <v>0.20833333333333331</v>
      </c>
      <c r="BS20" s="62"/>
      <c r="BT20" s="61">
        <v>43817</v>
      </c>
      <c r="BU20" s="30">
        <v>0.29166666666666669</v>
      </c>
      <c r="BV20" s="73">
        <v>0.72916666666666663</v>
      </c>
      <c r="BW20" s="72"/>
      <c r="BX20" s="32">
        <f t="shared" si="32"/>
        <v>0.43749999999999994</v>
      </c>
      <c r="BY20" s="62"/>
    </row>
    <row r="21" spans="1:77" s="27" customFormat="1" x14ac:dyDescent="0.25">
      <c r="A21" s="3" t="s">
        <v>25</v>
      </c>
      <c r="B21" s="2"/>
      <c r="C21" s="2"/>
      <c r="D21" s="2"/>
      <c r="E21" s="2"/>
      <c r="F21" s="29">
        <v>43484</v>
      </c>
      <c r="G21" s="38"/>
      <c r="H21" s="38"/>
      <c r="I21" s="38"/>
      <c r="J21" s="39"/>
      <c r="K21" s="40"/>
      <c r="L21" s="61">
        <v>43515</v>
      </c>
      <c r="M21" s="30">
        <v>0.29166666666666669</v>
      </c>
      <c r="N21" s="53">
        <v>0.71875</v>
      </c>
      <c r="O21" s="53"/>
      <c r="P21" s="32">
        <f t="shared" ref="P21:P24" si="38">N21-M21-O21</f>
        <v>0.42708333333333331</v>
      </c>
      <c r="Q21" s="62"/>
      <c r="R21" s="61">
        <v>43543</v>
      </c>
      <c r="S21" s="30">
        <v>0.29166666666666669</v>
      </c>
      <c r="T21" s="31">
        <v>0.6875</v>
      </c>
      <c r="U21" s="53">
        <v>2.0833333333333332E-2</v>
      </c>
      <c r="V21" s="32">
        <f t="shared" si="36"/>
        <v>0.375</v>
      </c>
      <c r="W21" s="62"/>
      <c r="X21" s="61">
        <v>43574</v>
      </c>
      <c r="Y21" s="30"/>
      <c r="Z21" s="31"/>
      <c r="AA21" s="31"/>
      <c r="AB21" s="32"/>
      <c r="AC21" s="62" t="s">
        <v>14</v>
      </c>
      <c r="AD21" s="61">
        <v>43604</v>
      </c>
      <c r="AE21" s="38"/>
      <c r="AF21" s="41"/>
      <c r="AG21" s="41"/>
      <c r="AH21" s="39"/>
      <c r="AI21" s="63"/>
      <c r="AJ21" s="61">
        <v>43635</v>
      </c>
      <c r="AK21" s="30">
        <v>0.29166666666666669</v>
      </c>
      <c r="AL21" s="31">
        <v>0.6875</v>
      </c>
      <c r="AM21" s="73">
        <v>0</v>
      </c>
      <c r="AN21" s="32">
        <f t="shared" si="33"/>
        <v>0.39583333333333331</v>
      </c>
      <c r="AO21" s="62"/>
      <c r="AP21" s="61">
        <v>43665</v>
      </c>
      <c r="AQ21" s="30">
        <v>0.29166666666666669</v>
      </c>
      <c r="AR21" s="72">
        <v>0.6875</v>
      </c>
      <c r="AS21" s="72">
        <v>4.1666666666666664E-2</v>
      </c>
      <c r="AT21" s="32">
        <f>AR21-AQ21-AS21</f>
        <v>0.35416666666666663</v>
      </c>
      <c r="AU21" s="62"/>
      <c r="AV21" s="61">
        <v>43696</v>
      </c>
      <c r="AW21" s="30">
        <v>0.29166666666666669</v>
      </c>
      <c r="AX21" s="73">
        <v>0.69791666666666663</v>
      </c>
      <c r="AY21" s="73">
        <v>3.125E-2</v>
      </c>
      <c r="AZ21" s="32">
        <f t="shared" ref="AZ21:AZ24" si="39">AX21-AW21-AY21</f>
        <v>0.37499999999999994</v>
      </c>
      <c r="BA21" s="62"/>
      <c r="BB21" s="61">
        <v>43727</v>
      </c>
      <c r="BC21" s="30">
        <v>0.29166666666666669</v>
      </c>
      <c r="BD21" s="73">
        <v>0.67708333333333337</v>
      </c>
      <c r="BE21" s="72">
        <v>4.1666666666666664E-2</v>
      </c>
      <c r="BF21" s="32">
        <f t="shared" si="34"/>
        <v>0.34375</v>
      </c>
      <c r="BG21" s="62"/>
      <c r="BH21" s="61">
        <v>43757</v>
      </c>
      <c r="BI21" s="38"/>
      <c r="BJ21" s="41"/>
      <c r="BK21" s="41"/>
      <c r="BL21" s="39"/>
      <c r="BM21" s="62"/>
      <c r="BN21" s="61">
        <v>43788</v>
      </c>
      <c r="BO21" s="30">
        <v>0.29166666666666669</v>
      </c>
      <c r="BP21" s="73">
        <v>0.59375</v>
      </c>
      <c r="BQ21" s="72"/>
      <c r="BR21" s="32">
        <f t="shared" si="37"/>
        <v>0.30208333333333331</v>
      </c>
      <c r="BS21" s="62"/>
      <c r="BT21" s="61">
        <v>43818</v>
      </c>
      <c r="BU21" s="30">
        <v>0.29166666666666669</v>
      </c>
      <c r="BV21" s="73">
        <v>0.625</v>
      </c>
      <c r="BW21" s="72"/>
      <c r="BX21" s="32">
        <f t="shared" si="32"/>
        <v>0.33333333333333331</v>
      </c>
      <c r="BY21" s="62"/>
    </row>
    <row r="22" spans="1:77" s="27" customFormat="1" x14ac:dyDescent="0.25">
      <c r="A22" s="7" t="s">
        <v>45</v>
      </c>
      <c r="B22" s="6" t="s">
        <v>46</v>
      </c>
      <c r="C22" s="6" t="s">
        <v>47</v>
      </c>
      <c r="D22" s="45"/>
      <c r="E22" s="6" t="s">
        <v>40</v>
      </c>
      <c r="F22" s="29">
        <v>43485</v>
      </c>
      <c r="G22" s="38"/>
      <c r="H22" s="41"/>
      <c r="I22" s="41"/>
      <c r="J22" s="39"/>
      <c r="K22" s="40"/>
      <c r="L22" s="61">
        <v>43516</v>
      </c>
      <c r="M22" s="30">
        <v>0.29166666666666669</v>
      </c>
      <c r="N22" s="31">
        <v>0.6875</v>
      </c>
      <c r="O22" s="53">
        <v>2.0833333333333332E-2</v>
      </c>
      <c r="P22" s="32">
        <f t="shared" si="38"/>
        <v>0.375</v>
      </c>
      <c r="Q22" s="62"/>
      <c r="R22" s="61">
        <v>43544</v>
      </c>
      <c r="S22" s="30">
        <v>0.29166666666666669</v>
      </c>
      <c r="T22" s="31">
        <v>0.6875</v>
      </c>
      <c r="U22" s="53">
        <v>2.0833333333333332E-2</v>
      </c>
      <c r="V22" s="32">
        <f t="shared" si="36"/>
        <v>0.375</v>
      </c>
      <c r="W22" s="62"/>
      <c r="X22" s="61">
        <v>43575</v>
      </c>
      <c r="Y22" s="38"/>
      <c r="Z22" s="38"/>
      <c r="AA22" s="38"/>
      <c r="AB22" s="39"/>
      <c r="AC22" s="63"/>
      <c r="AD22" s="61">
        <v>43605</v>
      </c>
      <c r="AE22" s="30">
        <v>0.29166666666666669</v>
      </c>
      <c r="AF22" s="31">
        <v>0.6875</v>
      </c>
      <c r="AG22" s="31">
        <v>4.1666666666666664E-2</v>
      </c>
      <c r="AH22" s="32">
        <f t="shared" ref="AH22:AH25" si="40">AF22-AE22-AG22</f>
        <v>0.35416666666666663</v>
      </c>
      <c r="AI22" s="62"/>
      <c r="AJ22" s="61">
        <v>43636</v>
      </c>
      <c r="AK22" s="30">
        <v>0.29166666666666669</v>
      </c>
      <c r="AL22" s="31">
        <v>0.6875</v>
      </c>
      <c r="AM22" s="31">
        <v>4.1666666666666664E-2</v>
      </c>
      <c r="AN22" s="32">
        <f t="shared" si="33"/>
        <v>0.35416666666666663</v>
      </c>
      <c r="AO22" s="62"/>
      <c r="AP22" s="61">
        <v>43666</v>
      </c>
      <c r="AQ22" s="38"/>
      <c r="AR22" s="41"/>
      <c r="AS22" s="41"/>
      <c r="AT22" s="39"/>
      <c r="AU22" s="63"/>
      <c r="AV22" s="61">
        <v>43697</v>
      </c>
      <c r="AW22" s="30">
        <v>0.29166666666666669</v>
      </c>
      <c r="AX22" s="73">
        <v>0.8125</v>
      </c>
      <c r="AY22" s="73">
        <v>0</v>
      </c>
      <c r="AZ22" s="32">
        <f t="shared" si="39"/>
        <v>0.52083333333333326</v>
      </c>
      <c r="BA22" s="62"/>
      <c r="BB22" s="61">
        <v>43728</v>
      </c>
      <c r="BC22" s="30">
        <v>0.29166666666666669</v>
      </c>
      <c r="BD22" s="73">
        <v>0.66666666666666663</v>
      </c>
      <c r="BE22" s="73">
        <v>2.0833333333333332E-2</v>
      </c>
      <c r="BF22" s="32">
        <f t="shared" si="34"/>
        <v>0.35416666666666663</v>
      </c>
      <c r="BG22" s="62"/>
      <c r="BH22" s="61">
        <v>43758</v>
      </c>
      <c r="BI22" s="38"/>
      <c r="BJ22" s="41"/>
      <c r="BK22" s="41"/>
      <c r="BL22" s="39"/>
      <c r="BM22" s="62"/>
      <c r="BN22" s="61">
        <v>43789</v>
      </c>
      <c r="BO22" s="30">
        <v>0.29166666666666669</v>
      </c>
      <c r="BP22" s="73">
        <v>0.63541666666666663</v>
      </c>
      <c r="BQ22" s="72"/>
      <c r="BR22" s="32">
        <f t="shared" si="37"/>
        <v>0.34374999999999994</v>
      </c>
      <c r="BS22" s="62"/>
      <c r="BT22" s="61">
        <v>43819</v>
      </c>
      <c r="BU22" s="30">
        <v>0.29166666666666669</v>
      </c>
      <c r="BV22" s="73">
        <v>0.61458333333333337</v>
      </c>
      <c r="BW22" s="72"/>
      <c r="BX22" s="32">
        <f>BV22-BU22-BW22</f>
        <v>0.32291666666666669</v>
      </c>
      <c r="BY22" s="62"/>
    </row>
    <row r="23" spans="1:77" s="27" customFormat="1" x14ac:dyDescent="0.25">
      <c r="A23" s="5">
        <v>43514</v>
      </c>
      <c r="B23" s="6" t="s">
        <v>46</v>
      </c>
      <c r="D23" s="45"/>
      <c r="E23" s="6" t="s">
        <v>40</v>
      </c>
      <c r="F23" s="29">
        <v>43486</v>
      </c>
      <c r="G23" s="30">
        <v>0.29166666666666669</v>
      </c>
      <c r="H23" s="53">
        <v>0.66666666666666663</v>
      </c>
      <c r="I23" s="53">
        <v>0</v>
      </c>
      <c r="J23" s="32">
        <f t="shared" ref="J23:J27" si="41">H23-G23-I23</f>
        <v>0.37499999999999994</v>
      </c>
      <c r="K23" s="43"/>
      <c r="L23" s="61">
        <v>43517</v>
      </c>
      <c r="M23" s="30">
        <v>0.29166666666666669</v>
      </c>
      <c r="N23" s="53">
        <v>0.70833333333333337</v>
      </c>
      <c r="O23" s="53"/>
      <c r="P23" s="32">
        <f t="shared" si="38"/>
        <v>0.41666666666666669</v>
      </c>
      <c r="Q23" s="62"/>
      <c r="R23" s="61">
        <v>43545</v>
      </c>
      <c r="S23" s="30">
        <v>0.29166666666666669</v>
      </c>
      <c r="T23" s="53">
        <v>0.66666666666666663</v>
      </c>
      <c r="U23" s="53">
        <v>2.0833333333333332E-2</v>
      </c>
      <c r="V23" s="32">
        <f t="shared" si="36"/>
        <v>0.35416666666666663</v>
      </c>
      <c r="W23" s="62"/>
      <c r="X23" s="61">
        <v>43576</v>
      </c>
      <c r="Y23" s="38"/>
      <c r="Z23" s="41"/>
      <c r="AA23" s="41"/>
      <c r="AB23" s="39"/>
      <c r="AC23" s="63"/>
      <c r="AD23" s="61">
        <v>43606</v>
      </c>
      <c r="AE23" s="30">
        <v>0.29166666666666669</v>
      </c>
      <c r="AF23" s="73">
        <v>0.71875</v>
      </c>
      <c r="AG23" s="31">
        <v>4.1666666666666664E-2</v>
      </c>
      <c r="AH23" s="32">
        <f t="shared" si="40"/>
        <v>0.38541666666666663</v>
      </c>
      <c r="AI23" s="62"/>
      <c r="AJ23" s="61">
        <v>43637</v>
      </c>
      <c r="AK23" s="30">
        <v>0.29166666666666669</v>
      </c>
      <c r="AL23" s="31">
        <v>0.6875</v>
      </c>
      <c r="AM23" s="73">
        <v>0</v>
      </c>
      <c r="AN23" s="32">
        <f>AL23-AK23-AM23</f>
        <v>0.39583333333333331</v>
      </c>
      <c r="AO23" s="62"/>
      <c r="AP23" s="61">
        <v>43667</v>
      </c>
      <c r="AQ23" s="38"/>
      <c r="AR23" s="41"/>
      <c r="AS23" s="41"/>
      <c r="AT23" s="39"/>
      <c r="AU23" s="63"/>
      <c r="AV23" s="61">
        <v>43698</v>
      </c>
      <c r="AW23" s="30">
        <v>0.29166666666666669</v>
      </c>
      <c r="AX23" s="73">
        <v>0.66666666666666663</v>
      </c>
      <c r="AY23" s="73">
        <v>0</v>
      </c>
      <c r="AZ23" s="32">
        <f t="shared" si="39"/>
        <v>0.37499999999999994</v>
      </c>
      <c r="BA23" s="62"/>
      <c r="BB23" s="61">
        <v>43729</v>
      </c>
      <c r="BC23" s="38"/>
      <c r="BD23" s="41"/>
      <c r="BE23" s="41"/>
      <c r="BF23" s="39"/>
      <c r="BG23" s="62"/>
      <c r="BH23" s="61">
        <v>43759</v>
      </c>
      <c r="BI23" s="30">
        <v>0.29166666666666669</v>
      </c>
      <c r="BJ23" s="73">
        <v>0.66666666666666663</v>
      </c>
      <c r="BK23" s="73">
        <v>2.0833333333333332E-2</v>
      </c>
      <c r="BL23" s="32">
        <f t="shared" ref="BL23:BL26" si="42">BJ23-BI23-BK23</f>
        <v>0.35416666666666663</v>
      </c>
      <c r="BM23" s="62"/>
      <c r="BN23" s="61">
        <v>43790</v>
      </c>
      <c r="BO23" s="30">
        <v>0.29166666666666669</v>
      </c>
      <c r="BP23" s="72">
        <v>0.6875</v>
      </c>
      <c r="BQ23" s="72"/>
      <c r="BR23" s="32">
        <f t="shared" si="37"/>
        <v>0.39583333333333331</v>
      </c>
      <c r="BS23" s="62"/>
      <c r="BT23" s="61">
        <v>43820</v>
      </c>
      <c r="BU23" s="38"/>
      <c r="BV23" s="41"/>
      <c r="BW23" s="41"/>
      <c r="BX23" s="39"/>
      <c r="BY23" s="62"/>
    </row>
    <row r="24" spans="1:77" s="27" customFormat="1" x14ac:dyDescent="0.25">
      <c r="A24" s="7" t="s">
        <v>56</v>
      </c>
      <c r="B24" s="6" t="s">
        <v>46</v>
      </c>
      <c r="C24" s="6" t="s">
        <v>47</v>
      </c>
      <c r="D24" s="45"/>
      <c r="E24" s="6" t="s">
        <v>40</v>
      </c>
      <c r="F24" s="29">
        <v>43487</v>
      </c>
      <c r="G24" s="30">
        <v>0.29166666666666669</v>
      </c>
      <c r="H24" s="31">
        <v>0.6875</v>
      </c>
      <c r="I24" s="53">
        <v>2.0833333333333332E-2</v>
      </c>
      <c r="J24" s="32">
        <f t="shared" si="41"/>
        <v>0.375</v>
      </c>
      <c r="K24" s="43"/>
      <c r="L24" s="61">
        <v>43518</v>
      </c>
      <c r="M24" s="30">
        <v>0.29166666666666669</v>
      </c>
      <c r="N24" s="53">
        <v>0.61458333333333337</v>
      </c>
      <c r="O24" s="53"/>
      <c r="P24" s="32">
        <f t="shared" si="38"/>
        <v>0.32291666666666669</v>
      </c>
      <c r="Q24" s="62"/>
      <c r="R24" s="61">
        <v>43546</v>
      </c>
      <c r="S24" s="30">
        <v>0.29166666666666669</v>
      </c>
      <c r="T24" s="31">
        <v>0.6875</v>
      </c>
      <c r="U24" s="31">
        <v>4.1666666666666664E-2</v>
      </c>
      <c r="V24" s="32">
        <f t="shared" si="36"/>
        <v>0.35416666666666663</v>
      </c>
      <c r="W24" s="62"/>
      <c r="X24" s="61">
        <v>43577</v>
      </c>
      <c r="Y24" s="30"/>
      <c r="Z24" s="31"/>
      <c r="AA24" s="31"/>
      <c r="AB24" s="32"/>
      <c r="AC24" s="62" t="s">
        <v>14</v>
      </c>
      <c r="AD24" s="61">
        <v>43607</v>
      </c>
      <c r="AE24" s="30">
        <v>0.29166666666666669</v>
      </c>
      <c r="AF24" s="73">
        <v>0.66666666666666663</v>
      </c>
      <c r="AG24" s="73">
        <v>0</v>
      </c>
      <c r="AH24" s="32">
        <f t="shared" si="40"/>
        <v>0.37499999999999994</v>
      </c>
      <c r="AI24" s="62"/>
      <c r="AJ24" s="61">
        <v>43638</v>
      </c>
      <c r="AK24" s="38"/>
      <c r="AL24" s="41"/>
      <c r="AM24" s="41"/>
      <c r="AN24" s="39"/>
      <c r="AO24" s="63"/>
      <c r="AP24" s="61">
        <v>43668</v>
      </c>
      <c r="AQ24" s="30">
        <v>0.29166666666666669</v>
      </c>
      <c r="AR24" s="73">
        <v>0.79166666666666663</v>
      </c>
      <c r="AS24" s="73">
        <v>0</v>
      </c>
      <c r="AT24" s="32">
        <f t="shared" ref="AT24:AT27" si="43">AR24-AQ24-AS24</f>
        <v>0.49999999999999994</v>
      </c>
      <c r="AU24" s="62"/>
      <c r="AV24" s="61">
        <v>43699</v>
      </c>
      <c r="AW24" s="30">
        <v>0.29166666666666669</v>
      </c>
      <c r="AX24" s="73">
        <v>0.67708333333333337</v>
      </c>
      <c r="AY24" s="73">
        <v>2.0833333333333332E-2</v>
      </c>
      <c r="AZ24" s="32">
        <f t="shared" si="39"/>
        <v>0.36458333333333337</v>
      </c>
      <c r="BA24" s="62"/>
      <c r="BB24" s="61">
        <v>43730</v>
      </c>
      <c r="BC24" s="38"/>
      <c r="BD24" s="41"/>
      <c r="BE24" s="41"/>
      <c r="BF24" s="39"/>
      <c r="BG24" s="62"/>
      <c r="BH24" s="61">
        <v>43760</v>
      </c>
      <c r="BI24" s="30">
        <v>0.29166666666666669</v>
      </c>
      <c r="BJ24" s="73">
        <v>0.64583333333333337</v>
      </c>
      <c r="BK24" s="73"/>
      <c r="BL24" s="32">
        <f t="shared" si="42"/>
        <v>0.35416666666666669</v>
      </c>
      <c r="BM24" s="62"/>
      <c r="BN24" s="61">
        <v>43791</v>
      </c>
      <c r="BO24" s="30">
        <v>0.29166666666666669</v>
      </c>
      <c r="BP24" s="73">
        <v>0.64583333333333337</v>
      </c>
      <c r="BQ24" s="72"/>
      <c r="BR24" s="32">
        <f>BP24-BO24-BQ24</f>
        <v>0.35416666666666669</v>
      </c>
      <c r="BS24" s="62"/>
      <c r="BT24" s="61">
        <v>43821</v>
      </c>
      <c r="BU24" s="38"/>
      <c r="BV24" s="41"/>
      <c r="BW24" s="41"/>
      <c r="BX24" s="39"/>
      <c r="BY24" s="62"/>
    </row>
    <row r="25" spans="1:77" s="27" customFormat="1" x14ac:dyDescent="0.25">
      <c r="A25" s="5">
        <v>43616</v>
      </c>
      <c r="B25" s="6" t="s">
        <v>46</v>
      </c>
      <c r="D25" s="45"/>
      <c r="E25" s="6" t="s">
        <v>40</v>
      </c>
      <c r="F25" s="29">
        <v>43488</v>
      </c>
      <c r="G25" s="30">
        <v>0.29166666666666669</v>
      </c>
      <c r="H25" s="31">
        <v>0.6875</v>
      </c>
      <c r="I25" s="31">
        <v>4.1666666666666664E-2</v>
      </c>
      <c r="J25" s="32">
        <f t="shared" si="41"/>
        <v>0.35416666666666663</v>
      </c>
      <c r="K25" s="43"/>
      <c r="L25" s="61">
        <v>43519</v>
      </c>
      <c r="M25" s="38"/>
      <c r="N25" s="38"/>
      <c r="O25" s="38"/>
      <c r="P25" s="39"/>
      <c r="Q25" s="63"/>
      <c r="R25" s="61">
        <v>43547</v>
      </c>
      <c r="S25" s="38"/>
      <c r="T25" s="38"/>
      <c r="U25" s="38"/>
      <c r="V25" s="39"/>
      <c r="W25" s="63"/>
      <c r="X25" s="61">
        <v>43578</v>
      </c>
      <c r="Y25" s="30">
        <v>0.29166666666666669</v>
      </c>
      <c r="Z25" s="53">
        <v>0.66666666666666663</v>
      </c>
      <c r="AA25" s="53">
        <v>2.0833333333333332E-2</v>
      </c>
      <c r="AB25" s="32">
        <f t="shared" ref="AB25:AB28" si="44">Z25-Y25-AA25</f>
        <v>0.35416666666666663</v>
      </c>
      <c r="AC25" s="62"/>
      <c r="AD25" s="61">
        <v>43608</v>
      </c>
      <c r="AE25" s="30">
        <v>0.29166666666666669</v>
      </c>
      <c r="AF25" s="73">
        <v>0.69791666666666663</v>
      </c>
      <c r="AG25" s="73">
        <v>3.125E-2</v>
      </c>
      <c r="AH25" s="32">
        <f t="shared" si="40"/>
        <v>0.37499999999999994</v>
      </c>
      <c r="AI25" s="62"/>
      <c r="AJ25" s="61">
        <v>43639</v>
      </c>
      <c r="AK25" s="38"/>
      <c r="AL25" s="41"/>
      <c r="AM25" s="41"/>
      <c r="AN25" s="39"/>
      <c r="AO25" s="63"/>
      <c r="AP25" s="61">
        <v>43669</v>
      </c>
      <c r="AQ25" s="30">
        <v>0.29166666666666669</v>
      </c>
      <c r="AR25" s="72">
        <v>0.6875</v>
      </c>
      <c r="AS25" s="73">
        <v>0</v>
      </c>
      <c r="AT25" s="32">
        <f t="shared" si="43"/>
        <v>0.39583333333333331</v>
      </c>
      <c r="AU25" s="62"/>
      <c r="AV25" s="61">
        <v>43700</v>
      </c>
      <c r="AW25" s="30">
        <v>0.29166666666666669</v>
      </c>
      <c r="AX25" s="73">
        <v>0.5</v>
      </c>
      <c r="AY25" s="73">
        <v>0</v>
      </c>
      <c r="AZ25" s="32">
        <f>AX25-AW25-AY25</f>
        <v>0.20833333333333331</v>
      </c>
      <c r="BA25" s="62"/>
      <c r="BB25" s="61">
        <v>43731</v>
      </c>
      <c r="BC25" s="30">
        <v>0.29166666666666669</v>
      </c>
      <c r="BD25" s="73">
        <v>0.64583333333333337</v>
      </c>
      <c r="BE25" s="73">
        <v>0</v>
      </c>
      <c r="BF25" s="32">
        <f t="shared" ref="BF25:BF29" si="45">BD25-BC25-BE25</f>
        <v>0.35416666666666669</v>
      </c>
      <c r="BG25" s="62"/>
      <c r="BH25" s="61">
        <v>43761</v>
      </c>
      <c r="BI25" s="30">
        <v>0.29166666666666669</v>
      </c>
      <c r="BJ25" s="72">
        <v>0.6875</v>
      </c>
      <c r="BK25" s="73">
        <v>2.0833333333333332E-2</v>
      </c>
      <c r="BL25" s="32">
        <f t="shared" si="42"/>
        <v>0.375</v>
      </c>
      <c r="BM25" s="62"/>
      <c r="BN25" s="61">
        <v>43792</v>
      </c>
      <c r="BO25" s="38"/>
      <c r="BP25" s="41"/>
      <c r="BQ25" s="41"/>
      <c r="BR25" s="39"/>
      <c r="BS25" s="62"/>
      <c r="BT25" s="61">
        <v>43822</v>
      </c>
      <c r="BU25" s="30"/>
      <c r="BV25" s="72"/>
      <c r="BW25" s="72"/>
      <c r="BX25" s="32"/>
      <c r="BY25" s="84" t="s">
        <v>92</v>
      </c>
    </row>
    <row r="26" spans="1:77" s="27" customFormat="1" x14ac:dyDescent="0.25">
      <c r="A26" s="5">
        <v>43703</v>
      </c>
      <c r="B26" s="6" t="s">
        <v>46</v>
      </c>
      <c r="C26" s="6"/>
      <c r="D26" s="45"/>
      <c r="E26" s="6" t="s">
        <v>40</v>
      </c>
      <c r="F26" s="29">
        <v>43489</v>
      </c>
      <c r="G26" s="30">
        <v>0.29166666666666669</v>
      </c>
      <c r="H26" s="53">
        <v>0.69791666666666663</v>
      </c>
      <c r="I26" s="53">
        <v>0</v>
      </c>
      <c r="J26" s="32">
        <f t="shared" si="41"/>
        <v>0.40624999999999994</v>
      </c>
      <c r="K26" s="43"/>
      <c r="L26" s="61">
        <v>43520</v>
      </c>
      <c r="M26" s="38"/>
      <c r="N26" s="41"/>
      <c r="O26" s="41"/>
      <c r="P26" s="39"/>
      <c r="Q26" s="63"/>
      <c r="R26" s="61">
        <v>43548</v>
      </c>
      <c r="S26" s="38"/>
      <c r="T26" s="41"/>
      <c r="U26" s="41"/>
      <c r="V26" s="39"/>
      <c r="W26" s="63"/>
      <c r="X26" s="61">
        <v>43579</v>
      </c>
      <c r="Y26" s="30">
        <v>0.29166666666666669</v>
      </c>
      <c r="Z26" s="53">
        <v>0.73958333333333337</v>
      </c>
      <c r="AA26" s="53">
        <v>1.0416666666666666E-2</v>
      </c>
      <c r="AB26" s="32">
        <f t="shared" si="44"/>
        <v>0.4375</v>
      </c>
      <c r="AC26" s="62"/>
      <c r="AD26" s="61">
        <v>43609</v>
      </c>
      <c r="AE26" s="30">
        <v>0.29166666666666669</v>
      </c>
      <c r="AF26" s="31">
        <v>0.6875</v>
      </c>
      <c r="AG26" s="73">
        <v>2.0833333333333332E-2</v>
      </c>
      <c r="AH26" s="32">
        <f>AF26-AE26-AG26</f>
        <v>0.375</v>
      </c>
      <c r="AI26" s="62"/>
      <c r="AJ26" s="61">
        <v>43640</v>
      </c>
      <c r="AK26" s="30">
        <v>0.29166666666666669</v>
      </c>
      <c r="AL26" s="73">
        <v>0.70833333333333337</v>
      </c>
      <c r="AM26" s="73">
        <v>0</v>
      </c>
      <c r="AN26" s="32">
        <f t="shared" ref="AN26:AN29" si="46">AL26-AK26-AM26</f>
        <v>0.41666666666666669</v>
      </c>
      <c r="AO26" s="62"/>
      <c r="AP26" s="61">
        <v>43670</v>
      </c>
      <c r="AQ26" s="30">
        <v>0.29166666666666669</v>
      </c>
      <c r="AR26" s="73">
        <v>0.69791666666666663</v>
      </c>
      <c r="AS26" s="73">
        <v>0</v>
      </c>
      <c r="AT26" s="32">
        <f t="shared" si="43"/>
        <v>0.40624999999999994</v>
      </c>
      <c r="AU26" s="62"/>
      <c r="AV26" s="61">
        <v>43701</v>
      </c>
      <c r="AW26" s="38"/>
      <c r="AX26" s="41"/>
      <c r="AY26" s="41"/>
      <c r="AZ26" s="39"/>
      <c r="BA26" s="62"/>
      <c r="BB26" s="61">
        <v>43732</v>
      </c>
      <c r="BC26" s="30">
        <v>0.29166666666666669</v>
      </c>
      <c r="BD26" s="73">
        <v>0.69791666666666663</v>
      </c>
      <c r="BE26" s="73">
        <v>2.0833333333333332E-2</v>
      </c>
      <c r="BF26" s="32">
        <f t="shared" si="45"/>
        <v>0.38541666666666663</v>
      </c>
      <c r="BG26" s="62"/>
      <c r="BH26" s="61">
        <v>43762</v>
      </c>
      <c r="BI26" s="30">
        <v>0.29166666666666669</v>
      </c>
      <c r="BJ26" s="73">
        <v>0.67708333333333337</v>
      </c>
      <c r="BK26" s="73">
        <v>2.0833333333333332E-2</v>
      </c>
      <c r="BL26" s="32">
        <f t="shared" si="42"/>
        <v>0.36458333333333337</v>
      </c>
      <c r="BM26" s="62"/>
      <c r="BN26" s="61">
        <v>43793</v>
      </c>
      <c r="BO26" s="38"/>
      <c r="BP26" s="41"/>
      <c r="BQ26" s="41"/>
      <c r="BR26" s="39"/>
      <c r="BS26" s="62"/>
      <c r="BT26" s="61">
        <v>43823</v>
      </c>
      <c r="BU26" s="30"/>
      <c r="BV26" s="72"/>
      <c r="BW26" s="72"/>
      <c r="BX26" s="32"/>
      <c r="BY26" s="84" t="s">
        <v>92</v>
      </c>
    </row>
    <row r="27" spans="1:77" s="27" customFormat="1" x14ac:dyDescent="0.25">
      <c r="A27" s="5">
        <v>43717</v>
      </c>
      <c r="B27" s="6" t="s">
        <v>46</v>
      </c>
      <c r="C27" s="6"/>
      <c r="D27" s="45"/>
      <c r="E27" s="6" t="s">
        <v>40</v>
      </c>
      <c r="F27" s="29">
        <v>43490</v>
      </c>
      <c r="G27" s="30">
        <v>0.29166666666666669</v>
      </c>
      <c r="H27" s="53">
        <v>0.63541666666666663</v>
      </c>
      <c r="I27" s="31">
        <v>4.1666666666666664E-2</v>
      </c>
      <c r="J27" s="32">
        <f t="shared" si="41"/>
        <v>0.30208333333333326</v>
      </c>
      <c r="K27" s="43"/>
      <c r="L27" s="61">
        <v>43521</v>
      </c>
      <c r="M27" s="30">
        <v>0.29166666666666669</v>
      </c>
      <c r="N27" s="31">
        <v>0.6875</v>
      </c>
      <c r="O27" s="53">
        <v>2.0833333333333332E-2</v>
      </c>
      <c r="P27" s="32">
        <f t="shared" ref="P27:P30" si="47">N27-M27-O27</f>
        <v>0.375</v>
      </c>
      <c r="Q27" s="62"/>
      <c r="R27" s="61">
        <v>43549</v>
      </c>
      <c r="S27" s="30">
        <v>0.29166666666666669</v>
      </c>
      <c r="T27" s="53">
        <v>0.66666666666666663</v>
      </c>
      <c r="U27" s="53">
        <v>1.0416666666666666E-2</v>
      </c>
      <c r="V27" s="32">
        <f t="shared" ref="V27:V31" si="48">T27-S27-U27</f>
        <v>0.36458333333333326</v>
      </c>
      <c r="W27" s="62"/>
      <c r="X27" s="61">
        <v>43580</v>
      </c>
      <c r="Y27" s="30">
        <v>0.29166666666666669</v>
      </c>
      <c r="Z27" s="31">
        <v>0.6875</v>
      </c>
      <c r="AA27" s="31">
        <v>4.1666666666666664E-2</v>
      </c>
      <c r="AB27" s="32">
        <f t="shared" si="44"/>
        <v>0.35416666666666663</v>
      </c>
      <c r="AC27" s="62"/>
      <c r="AD27" s="61">
        <v>43610</v>
      </c>
      <c r="AE27" s="38"/>
      <c r="AF27" s="38"/>
      <c r="AG27" s="38"/>
      <c r="AH27" s="39"/>
      <c r="AI27" s="63"/>
      <c r="AJ27" s="61">
        <v>43641</v>
      </c>
      <c r="AK27" s="30">
        <v>0.29166666666666669</v>
      </c>
      <c r="AL27" s="73">
        <v>0.69791666666666663</v>
      </c>
      <c r="AM27" s="31">
        <v>4.1666666666666664E-2</v>
      </c>
      <c r="AN27" s="32">
        <f t="shared" si="46"/>
        <v>0.36458333333333326</v>
      </c>
      <c r="AO27" s="62"/>
      <c r="AP27" s="61">
        <v>43671</v>
      </c>
      <c r="AQ27" s="30">
        <v>0.29166666666666669</v>
      </c>
      <c r="AR27" s="72">
        <v>0.6875</v>
      </c>
      <c r="AS27" s="73">
        <v>0</v>
      </c>
      <c r="AT27" s="32">
        <f t="shared" si="43"/>
        <v>0.39583333333333331</v>
      </c>
      <c r="AU27" s="62"/>
      <c r="AV27" s="61">
        <v>43702</v>
      </c>
      <c r="AW27" s="38"/>
      <c r="AX27" s="41"/>
      <c r="AY27" s="41"/>
      <c r="AZ27" s="39"/>
      <c r="BA27" s="62"/>
      <c r="BB27" s="61">
        <v>43733</v>
      </c>
      <c r="BC27" s="30">
        <v>0.29166666666666669</v>
      </c>
      <c r="BD27" s="73">
        <v>0.75</v>
      </c>
      <c r="BE27" s="73">
        <v>2.0833333333333332E-2</v>
      </c>
      <c r="BF27" s="32">
        <f t="shared" si="45"/>
        <v>0.4375</v>
      </c>
      <c r="BG27" s="62"/>
      <c r="BH27" s="61">
        <v>43763</v>
      </c>
      <c r="BI27" s="30">
        <v>0.29166666666666669</v>
      </c>
      <c r="BJ27" s="73">
        <v>0.57291666666666663</v>
      </c>
      <c r="BK27" s="73"/>
      <c r="BL27" s="32">
        <f>BJ27-BI27-BK27</f>
        <v>0.28124999999999994</v>
      </c>
      <c r="BM27" s="62"/>
      <c r="BN27" s="61">
        <v>43794</v>
      </c>
      <c r="BO27" s="30">
        <v>0.29166666666666669</v>
      </c>
      <c r="BP27" s="73">
        <v>0.59375</v>
      </c>
      <c r="BQ27" s="72"/>
      <c r="BR27" s="32">
        <f t="shared" ref="BR27:BR30" si="49">BP27-BO27-BQ27</f>
        <v>0.30208333333333331</v>
      </c>
      <c r="BS27" s="62"/>
      <c r="BT27" s="61">
        <v>43824</v>
      </c>
      <c r="BU27" s="30"/>
      <c r="BV27" s="72"/>
      <c r="BW27" s="72"/>
      <c r="BX27" s="32"/>
      <c r="BY27" s="71" t="s">
        <v>14</v>
      </c>
    </row>
    <row r="28" spans="1:77" s="27" customFormat="1" x14ac:dyDescent="0.25">
      <c r="A28" s="5">
        <v>43783</v>
      </c>
      <c r="B28" s="6" t="s">
        <v>46</v>
      </c>
      <c r="D28" s="45"/>
      <c r="E28" s="6" t="s">
        <v>40</v>
      </c>
      <c r="F28" s="29">
        <v>43491</v>
      </c>
      <c r="G28" s="38"/>
      <c r="H28" s="38"/>
      <c r="I28" s="38"/>
      <c r="J28" s="39"/>
      <c r="K28" s="40"/>
      <c r="L28" s="61">
        <v>43522</v>
      </c>
      <c r="M28" s="30">
        <v>0.29166666666666669</v>
      </c>
      <c r="N28" s="53">
        <v>0.69791666666666663</v>
      </c>
      <c r="O28" s="53">
        <v>2.0833333333333332E-2</v>
      </c>
      <c r="P28" s="32">
        <f t="shared" si="47"/>
        <v>0.38541666666666663</v>
      </c>
      <c r="Q28" s="62"/>
      <c r="R28" s="61">
        <v>43550</v>
      </c>
      <c r="S28" s="30">
        <v>0.29166666666666669</v>
      </c>
      <c r="T28" s="53">
        <v>0.69791666666666663</v>
      </c>
      <c r="U28" s="31">
        <v>4.1666666666666664E-2</v>
      </c>
      <c r="V28" s="32">
        <f t="shared" si="48"/>
        <v>0.36458333333333326</v>
      </c>
      <c r="W28" s="62"/>
      <c r="X28" s="61">
        <v>43581</v>
      </c>
      <c r="Y28" s="30">
        <v>0.29166666666666669</v>
      </c>
      <c r="Z28" s="53">
        <v>0.64583333333333337</v>
      </c>
      <c r="AA28" s="53">
        <v>2.0833333333333332E-2</v>
      </c>
      <c r="AB28" s="32">
        <f t="shared" si="44"/>
        <v>0.33333333333333337</v>
      </c>
      <c r="AC28" s="62"/>
      <c r="AD28" s="61">
        <v>43611</v>
      </c>
      <c r="AE28" s="38"/>
      <c r="AF28" s="41"/>
      <c r="AG28" s="41"/>
      <c r="AH28" s="39"/>
      <c r="AI28" s="63"/>
      <c r="AJ28" s="61">
        <v>43642</v>
      </c>
      <c r="AK28" s="30">
        <v>0.29166666666666669</v>
      </c>
      <c r="AL28" s="73">
        <v>0.69791666666666663</v>
      </c>
      <c r="AM28" s="31">
        <v>4.1666666666666664E-2</v>
      </c>
      <c r="AN28" s="32">
        <f t="shared" si="46"/>
        <v>0.36458333333333326</v>
      </c>
      <c r="AO28" s="62"/>
      <c r="AP28" s="61">
        <v>43672</v>
      </c>
      <c r="AQ28" s="30">
        <v>0.29166666666666669</v>
      </c>
      <c r="AR28" s="73">
        <v>0.63541666666666663</v>
      </c>
      <c r="AS28" s="73">
        <v>0</v>
      </c>
      <c r="AT28" s="32">
        <f>AR28-AQ28-AS28</f>
        <v>0.34374999999999994</v>
      </c>
      <c r="AU28" s="62"/>
      <c r="AV28" s="61">
        <v>43703</v>
      </c>
      <c r="AW28" s="30"/>
      <c r="AX28" s="72"/>
      <c r="AY28" s="72"/>
      <c r="AZ28" s="32">
        <f t="shared" ref="AZ28:AZ31" si="50">AX28-AW28-AY28</f>
        <v>0</v>
      </c>
      <c r="BA28" s="71" t="s">
        <v>79</v>
      </c>
      <c r="BB28" s="61">
        <v>43734</v>
      </c>
      <c r="BC28" s="73">
        <v>0.28125</v>
      </c>
      <c r="BD28" s="73">
        <v>0.75</v>
      </c>
      <c r="BE28" s="72">
        <v>4.1666666666666664E-2</v>
      </c>
      <c r="BF28" s="32">
        <f t="shared" si="45"/>
        <v>0.42708333333333331</v>
      </c>
      <c r="BG28" s="62"/>
      <c r="BH28" s="61">
        <v>43764</v>
      </c>
      <c r="BI28" s="38"/>
      <c r="BJ28" s="41"/>
      <c r="BK28" s="41"/>
      <c r="BL28" s="39"/>
      <c r="BM28" s="62"/>
      <c r="BN28" s="61">
        <v>43795</v>
      </c>
      <c r="BO28" s="73">
        <v>0.3125</v>
      </c>
      <c r="BP28" s="72">
        <v>0.6875</v>
      </c>
      <c r="BQ28" s="73">
        <v>1.0416666666666666E-2</v>
      </c>
      <c r="BR28" s="32">
        <f t="shared" si="49"/>
        <v>0.36458333333333331</v>
      </c>
      <c r="BS28" s="62"/>
      <c r="BT28" s="61">
        <v>43825</v>
      </c>
      <c r="BU28" s="30"/>
      <c r="BV28" s="72"/>
      <c r="BW28" s="72"/>
      <c r="BX28" s="32"/>
      <c r="BY28" s="84" t="s">
        <v>92</v>
      </c>
    </row>
    <row r="29" spans="1:77" s="27" customFormat="1" x14ac:dyDescent="0.25">
      <c r="A29" s="5">
        <v>43805</v>
      </c>
      <c r="B29" s="6" t="s">
        <v>46</v>
      </c>
      <c r="C29" s="6"/>
      <c r="D29" s="45"/>
      <c r="E29" s="6" t="s">
        <v>40</v>
      </c>
      <c r="F29" s="29">
        <v>43492</v>
      </c>
      <c r="G29" s="38"/>
      <c r="H29" s="41"/>
      <c r="I29" s="41"/>
      <c r="J29" s="39"/>
      <c r="K29" s="40"/>
      <c r="L29" s="61">
        <v>43523</v>
      </c>
      <c r="M29" s="30">
        <v>0.29166666666666669</v>
      </c>
      <c r="N29" s="31">
        <v>0.6875</v>
      </c>
      <c r="O29" s="31">
        <v>4.1666666666666664E-2</v>
      </c>
      <c r="P29" s="32">
        <f t="shared" si="47"/>
        <v>0.35416666666666663</v>
      </c>
      <c r="Q29" s="62"/>
      <c r="R29" s="61">
        <v>43551</v>
      </c>
      <c r="S29" s="53">
        <v>0.25</v>
      </c>
      <c r="T29" s="53">
        <v>0.70833333333333337</v>
      </c>
      <c r="U29" s="53">
        <v>2.0833333333333332E-2</v>
      </c>
      <c r="V29" s="32">
        <f t="shared" si="48"/>
        <v>0.43750000000000006</v>
      </c>
      <c r="W29" s="62"/>
      <c r="X29" s="61">
        <v>43582</v>
      </c>
      <c r="Y29" s="38"/>
      <c r="Z29" s="38"/>
      <c r="AA29" s="38"/>
      <c r="AB29" s="39"/>
      <c r="AC29" s="63"/>
      <c r="AD29" s="61">
        <v>43612</v>
      </c>
      <c r="AE29" s="30">
        <v>0.29166666666666669</v>
      </c>
      <c r="AF29" s="73">
        <v>0.69791666666666663</v>
      </c>
      <c r="AG29" s="31">
        <v>4.1666666666666664E-2</v>
      </c>
      <c r="AH29" s="32">
        <f t="shared" ref="AH29" si="51">AF29-AE29-AG29</f>
        <v>0.36458333333333326</v>
      </c>
      <c r="AI29" s="62"/>
      <c r="AJ29" s="61">
        <v>43643</v>
      </c>
      <c r="AK29" s="30">
        <v>0.29166666666666669</v>
      </c>
      <c r="AL29" s="31">
        <v>0.6875</v>
      </c>
      <c r="AM29" s="31">
        <v>4.1666666666666664E-2</v>
      </c>
      <c r="AN29" s="32">
        <f t="shared" si="46"/>
        <v>0.35416666666666663</v>
      </c>
      <c r="AO29" s="62"/>
      <c r="AP29" s="61">
        <v>43673</v>
      </c>
      <c r="AQ29" s="38"/>
      <c r="AR29" s="41"/>
      <c r="AS29" s="41"/>
      <c r="AT29" s="39"/>
      <c r="AU29" s="63"/>
      <c r="AV29" s="61">
        <v>43704</v>
      </c>
      <c r="AW29" s="30">
        <v>0.29166666666666669</v>
      </c>
      <c r="AX29" s="72">
        <v>0.66666666666666663</v>
      </c>
      <c r="AY29" s="73">
        <v>0</v>
      </c>
      <c r="AZ29" s="32">
        <f t="shared" si="50"/>
        <v>0.37499999999999994</v>
      </c>
      <c r="BA29" s="62"/>
      <c r="BB29" s="61">
        <v>43735</v>
      </c>
      <c r="BC29" s="73">
        <v>0.28125</v>
      </c>
      <c r="BD29" s="73">
        <v>0.83333333333333337</v>
      </c>
      <c r="BE29" s="73">
        <v>0</v>
      </c>
      <c r="BF29" s="32">
        <f t="shared" si="45"/>
        <v>0.55208333333333337</v>
      </c>
      <c r="BG29" s="62"/>
      <c r="BH29" s="61">
        <v>43765</v>
      </c>
      <c r="BI29" s="38"/>
      <c r="BJ29" s="41"/>
      <c r="BK29" s="41"/>
      <c r="BL29" s="39"/>
      <c r="BM29" s="62"/>
      <c r="BN29" s="61">
        <v>43796</v>
      </c>
      <c r="BO29" s="30">
        <v>0.29166666666666669</v>
      </c>
      <c r="BP29" s="73">
        <v>0.66666666666666663</v>
      </c>
      <c r="BQ29" s="72"/>
      <c r="BR29" s="32">
        <f t="shared" si="49"/>
        <v>0.37499999999999994</v>
      </c>
      <c r="BS29" s="62"/>
      <c r="BT29" s="61">
        <v>43826</v>
      </c>
      <c r="BU29" s="30"/>
      <c r="BV29" s="72"/>
      <c r="BW29" s="72"/>
      <c r="BX29" s="32"/>
      <c r="BY29" s="62"/>
    </row>
    <row r="30" spans="1:77" s="27" customFormat="1" x14ac:dyDescent="0.25">
      <c r="A30" s="5">
        <v>43812</v>
      </c>
      <c r="B30" s="6" t="s">
        <v>46</v>
      </c>
      <c r="C30" s="6"/>
      <c r="D30" s="45"/>
      <c r="E30" s="6" t="s">
        <v>40</v>
      </c>
      <c r="F30" s="29">
        <v>43493</v>
      </c>
      <c r="G30" s="30">
        <v>0.29166666666666669</v>
      </c>
      <c r="H30" s="53">
        <v>0.70833333333333337</v>
      </c>
      <c r="I30" s="31">
        <v>4.1666666666666664E-2</v>
      </c>
      <c r="J30" s="32">
        <f t="shared" ref="J30:J33" si="52">H30-G30-I30</f>
        <v>0.375</v>
      </c>
      <c r="K30" s="43"/>
      <c r="L30" s="61">
        <v>43524</v>
      </c>
      <c r="M30" s="30">
        <v>0.29166666666666669</v>
      </c>
      <c r="N30" s="53">
        <v>0.5625</v>
      </c>
      <c r="O30" s="31"/>
      <c r="P30" s="32">
        <f t="shared" si="47"/>
        <v>0.27083333333333331</v>
      </c>
      <c r="Q30" s="62"/>
      <c r="R30" s="61">
        <v>43552</v>
      </c>
      <c r="S30" s="30">
        <v>0.29166666666666669</v>
      </c>
      <c r="T30" s="53">
        <v>0.69791666666666663</v>
      </c>
      <c r="U30" s="53">
        <v>1.0416666666666666E-2</v>
      </c>
      <c r="V30" s="32">
        <f t="shared" si="48"/>
        <v>0.39583333333333326</v>
      </c>
      <c r="W30" s="62"/>
      <c r="X30" s="61">
        <v>43583</v>
      </c>
      <c r="Y30" s="38"/>
      <c r="Z30" s="41"/>
      <c r="AA30" s="41"/>
      <c r="AB30" s="39"/>
      <c r="AC30" s="63"/>
      <c r="AD30" s="61">
        <v>43613</v>
      </c>
      <c r="AE30" s="30">
        <v>0.29166666666666669</v>
      </c>
      <c r="AF30" s="31">
        <v>0.6875</v>
      </c>
      <c r="AG30" s="73">
        <v>2.0833333333333332E-2</v>
      </c>
      <c r="AH30" s="32">
        <f>AF30-AE30-AG30</f>
        <v>0.375</v>
      </c>
      <c r="AI30" s="62"/>
      <c r="AJ30" s="61">
        <v>43644</v>
      </c>
      <c r="AK30" s="30">
        <v>0.29166666666666669</v>
      </c>
      <c r="AL30" s="77">
        <v>0.69791666666666663</v>
      </c>
      <c r="AM30" s="73">
        <v>0</v>
      </c>
      <c r="AN30" s="32">
        <f>AL30-AK30-AM30</f>
        <v>0.40624999999999994</v>
      </c>
      <c r="AO30" s="62"/>
      <c r="AP30" s="61">
        <v>43674</v>
      </c>
      <c r="AQ30" s="38"/>
      <c r="AR30" s="41"/>
      <c r="AS30" s="41"/>
      <c r="AT30" s="39"/>
      <c r="AU30" s="63"/>
      <c r="AV30" s="61">
        <v>43705</v>
      </c>
      <c r="AW30" s="30">
        <v>0.29166666666666669</v>
      </c>
      <c r="AX30" s="72">
        <v>0.54166666666666663</v>
      </c>
      <c r="AY30" s="73">
        <v>0</v>
      </c>
      <c r="AZ30" s="32">
        <f t="shared" si="50"/>
        <v>0.24999999999999994</v>
      </c>
      <c r="BA30" s="62"/>
      <c r="BB30" s="61">
        <v>43736</v>
      </c>
      <c r="BC30" s="38"/>
      <c r="BD30" s="41"/>
      <c r="BE30" s="41"/>
      <c r="BF30" s="39"/>
      <c r="BG30" s="62"/>
      <c r="BH30" s="61">
        <v>43766</v>
      </c>
      <c r="BI30" s="30">
        <v>0.29166666666666669</v>
      </c>
      <c r="BJ30" s="73">
        <v>0.76041666666666663</v>
      </c>
      <c r="BK30" s="73"/>
      <c r="BL30" s="32">
        <f t="shared" ref="BL30:BL31" si="53">BJ30-BI30-BK30</f>
        <v>0.46874999999999994</v>
      </c>
      <c r="BM30" s="62"/>
      <c r="BN30" s="61">
        <v>43797</v>
      </c>
      <c r="BO30" s="73">
        <v>0.27083333333333331</v>
      </c>
      <c r="BP30" s="73">
        <v>0.70833333333333337</v>
      </c>
      <c r="BQ30" s="72"/>
      <c r="BR30" s="32">
        <f t="shared" si="49"/>
        <v>0.43750000000000006</v>
      </c>
      <c r="BS30" s="62"/>
      <c r="BT30" s="61">
        <v>43827</v>
      </c>
      <c r="BU30" s="38"/>
      <c r="BV30" s="41"/>
      <c r="BW30" s="41"/>
      <c r="BX30" s="39"/>
      <c r="BY30" s="62"/>
    </row>
    <row r="31" spans="1:77" s="27" customFormat="1" x14ac:dyDescent="0.25">
      <c r="A31" s="5"/>
      <c r="B31" s="6"/>
      <c r="C31" s="6"/>
      <c r="D31" s="99"/>
      <c r="E31" s="2"/>
      <c r="F31" s="29">
        <v>43494</v>
      </c>
      <c r="G31" s="30">
        <v>0.29166666666666669</v>
      </c>
      <c r="H31" s="53">
        <v>0.72916666666666663</v>
      </c>
      <c r="I31" s="53">
        <v>2.0833333333333332E-2</v>
      </c>
      <c r="J31" s="32">
        <f t="shared" si="52"/>
        <v>0.41666666666666663</v>
      </c>
      <c r="K31" s="43"/>
      <c r="L31" s="61"/>
      <c r="M31" s="30"/>
      <c r="N31" s="31"/>
      <c r="O31" s="31"/>
      <c r="P31" s="32"/>
      <c r="Q31" s="62"/>
      <c r="R31" s="61">
        <v>43553</v>
      </c>
      <c r="S31" s="30"/>
      <c r="T31" s="31"/>
      <c r="U31" s="31"/>
      <c r="V31" s="52">
        <f t="shared" si="48"/>
        <v>0</v>
      </c>
      <c r="W31" s="33" t="s">
        <v>38</v>
      </c>
      <c r="X31" s="61">
        <v>43584</v>
      </c>
      <c r="Y31" s="30">
        <v>0.29166666666666669</v>
      </c>
      <c r="Z31" s="31">
        <v>0.77083333333333337</v>
      </c>
      <c r="AA31" s="53">
        <v>0</v>
      </c>
      <c r="AB31" s="32">
        <f t="shared" ref="AB31:AB32" si="54">Z31-Y31-AA31</f>
        <v>0.47916666666666669</v>
      </c>
      <c r="AC31" s="62"/>
      <c r="AD31" s="61">
        <v>43614</v>
      </c>
      <c r="AE31" s="30">
        <v>0.29166666666666669</v>
      </c>
      <c r="AF31" s="73">
        <v>0.70833333333333337</v>
      </c>
      <c r="AG31" s="31">
        <v>4.1666666666666664E-2</v>
      </c>
      <c r="AH31" s="32">
        <f t="shared" ref="AH31" si="55">AF31-AE31-AG31</f>
        <v>0.375</v>
      </c>
      <c r="AI31" s="62"/>
      <c r="AJ31" s="61">
        <v>43645</v>
      </c>
      <c r="AK31" s="38"/>
      <c r="AL31" s="41"/>
      <c r="AM31" s="41"/>
      <c r="AN31" s="39"/>
      <c r="AO31" s="63"/>
      <c r="AP31" s="61">
        <v>43675</v>
      </c>
      <c r="AQ31" s="30">
        <v>0.29166666666666669</v>
      </c>
      <c r="AR31" s="72">
        <v>0.6875</v>
      </c>
      <c r="AS31" s="72">
        <v>4.1666666666666664E-2</v>
      </c>
      <c r="AT31" s="32">
        <f t="shared" ref="AT31:AT32" si="56">AR31-AQ31-AS31</f>
        <v>0.35416666666666663</v>
      </c>
      <c r="AU31" s="71" t="s">
        <v>26</v>
      </c>
      <c r="AV31" s="61">
        <v>43706</v>
      </c>
      <c r="AW31" s="30">
        <v>0.29166666666666669</v>
      </c>
      <c r="AX31" s="72">
        <v>0.5625</v>
      </c>
      <c r="AY31" s="73">
        <v>2.0833333333333332E-2</v>
      </c>
      <c r="AZ31" s="32">
        <f t="shared" si="50"/>
        <v>0.24999999999999997</v>
      </c>
      <c r="BA31" s="62"/>
      <c r="BB31" s="61">
        <v>43737</v>
      </c>
      <c r="BC31" s="38"/>
      <c r="BD31" s="41"/>
      <c r="BE31" s="41"/>
      <c r="BF31" s="39"/>
      <c r="BG31" s="62"/>
      <c r="BH31" s="61">
        <v>43767</v>
      </c>
      <c r="BI31" s="30">
        <v>0.29166666666666669</v>
      </c>
      <c r="BJ31" s="73">
        <v>0.69791666666666663</v>
      </c>
      <c r="BK31" s="73">
        <v>2.0833333333333332E-2</v>
      </c>
      <c r="BL31" s="32">
        <f t="shared" si="53"/>
        <v>0.38541666666666663</v>
      </c>
      <c r="BM31" s="62"/>
      <c r="BN31" s="61">
        <v>43798</v>
      </c>
      <c r="BO31" s="30">
        <v>0.29166666666666669</v>
      </c>
      <c r="BP31" s="73">
        <v>0.625</v>
      </c>
      <c r="BQ31" s="72"/>
      <c r="BR31" s="32">
        <f>BP31-BO31-BQ31</f>
        <v>0.33333333333333331</v>
      </c>
      <c r="BS31" s="62"/>
      <c r="BT31" s="61">
        <v>43828</v>
      </c>
      <c r="BU31" s="38"/>
      <c r="BV31" s="41"/>
      <c r="BW31" s="41"/>
      <c r="BX31" s="39"/>
      <c r="BY31" s="62"/>
    </row>
    <row r="32" spans="1:77" s="27" customFormat="1" ht="15.75" thickBot="1" x14ac:dyDescent="0.3">
      <c r="A32" s="3" t="s">
        <v>28</v>
      </c>
      <c r="B32" s="2"/>
      <c r="C32" s="2"/>
      <c r="D32" s="8">
        <f>D19+SUM(D22:D31)</f>
        <v>-14</v>
      </c>
      <c r="E32" s="2"/>
      <c r="F32" s="29">
        <v>43495</v>
      </c>
      <c r="G32" s="30">
        <v>0</v>
      </c>
      <c r="H32" s="31">
        <v>0</v>
      </c>
      <c r="I32" s="31">
        <v>0</v>
      </c>
      <c r="J32" s="52">
        <f t="shared" si="52"/>
        <v>0</v>
      </c>
      <c r="K32" s="33" t="s">
        <v>38</v>
      </c>
      <c r="L32" s="61"/>
      <c r="M32" s="30"/>
      <c r="N32" s="30"/>
      <c r="O32" s="30"/>
      <c r="P32" s="32"/>
      <c r="Q32" s="62"/>
      <c r="R32" s="61">
        <v>43554</v>
      </c>
      <c r="S32" s="38"/>
      <c r="T32" s="38"/>
      <c r="U32" s="38"/>
      <c r="V32" s="39"/>
      <c r="W32" s="63"/>
      <c r="X32" s="61">
        <v>43585</v>
      </c>
      <c r="Y32" s="30">
        <v>0.29166666666666669</v>
      </c>
      <c r="Z32" s="31">
        <v>0.6875</v>
      </c>
      <c r="AA32" s="53">
        <v>2.0833333333333332E-2</v>
      </c>
      <c r="AB32" s="32">
        <f t="shared" si="54"/>
        <v>0.375</v>
      </c>
      <c r="AC32" s="62"/>
      <c r="AD32" s="61">
        <v>43615</v>
      </c>
      <c r="AE32" s="30"/>
      <c r="AF32" s="31"/>
      <c r="AG32" s="31"/>
      <c r="AH32" s="32"/>
      <c r="AI32" s="71" t="s">
        <v>14</v>
      </c>
      <c r="AJ32" s="61">
        <v>43646</v>
      </c>
      <c r="AK32" s="38"/>
      <c r="AL32" s="41"/>
      <c r="AM32" s="41"/>
      <c r="AN32" s="39"/>
      <c r="AO32" s="63"/>
      <c r="AP32" s="61">
        <v>43676</v>
      </c>
      <c r="AQ32" s="30">
        <v>0.29166666666666669</v>
      </c>
      <c r="AR32" s="72">
        <v>0.6875</v>
      </c>
      <c r="AS32" s="72">
        <v>4.1666666666666664E-2</v>
      </c>
      <c r="AT32" s="32">
        <f t="shared" si="56"/>
        <v>0.35416666666666663</v>
      </c>
      <c r="AU32" s="71" t="s">
        <v>26</v>
      </c>
      <c r="AV32" s="61">
        <v>43707</v>
      </c>
      <c r="AW32" s="30">
        <v>0.29166666666666669</v>
      </c>
      <c r="AX32" s="72">
        <v>0.65625</v>
      </c>
      <c r="AY32" s="73">
        <v>2.0833333333333332E-2</v>
      </c>
      <c r="AZ32" s="32">
        <f>AX32-AW32-AY32</f>
        <v>0.34375</v>
      </c>
      <c r="BA32" s="62"/>
      <c r="BB32" s="61">
        <v>43738</v>
      </c>
      <c r="BC32" s="30">
        <v>0.29166666666666669</v>
      </c>
      <c r="BD32" s="72">
        <v>0.6875</v>
      </c>
      <c r="BE32" s="73">
        <v>0</v>
      </c>
      <c r="BF32" s="32">
        <f>BD32-BC32-BE32</f>
        <v>0.39583333333333331</v>
      </c>
      <c r="BG32" s="62"/>
      <c r="BH32" s="61">
        <v>43768</v>
      </c>
      <c r="BI32" s="30">
        <v>0.29166666666666669</v>
      </c>
      <c r="BJ32" s="73">
        <v>0.70833333333333337</v>
      </c>
      <c r="BK32" s="73">
        <v>2.0833333333333332E-2</v>
      </c>
      <c r="BL32" s="32">
        <f>BJ32-BI32-BK32</f>
        <v>0.39583333333333337</v>
      </c>
      <c r="BM32" s="62"/>
      <c r="BN32" s="61">
        <v>43799</v>
      </c>
      <c r="BO32" s="38"/>
      <c r="BP32" s="41"/>
      <c r="BQ32" s="41"/>
      <c r="BR32" s="39"/>
      <c r="BS32" s="62"/>
      <c r="BT32" s="61">
        <v>43829</v>
      </c>
      <c r="BU32" s="30"/>
      <c r="BV32" s="72"/>
      <c r="BW32" s="72"/>
      <c r="BX32" s="32"/>
      <c r="BY32" s="84" t="s">
        <v>92</v>
      </c>
    </row>
    <row r="33" spans="1:77" s="27" customFormat="1" ht="16.5" thickTop="1" thickBot="1" x14ac:dyDescent="0.3">
      <c r="A33" s="7"/>
      <c r="B33" s="6"/>
      <c r="C33" s="2"/>
      <c r="D33" s="99"/>
      <c r="E33" s="2"/>
      <c r="F33" s="29">
        <v>43496</v>
      </c>
      <c r="G33" s="53">
        <v>0.38541666666666669</v>
      </c>
      <c r="H33" s="53">
        <v>0.57291666666666663</v>
      </c>
      <c r="I33" s="31">
        <v>0</v>
      </c>
      <c r="J33" s="32">
        <f t="shared" si="52"/>
        <v>0.18749999999999994</v>
      </c>
      <c r="K33" s="43"/>
      <c r="L33" s="61"/>
      <c r="M33" s="30"/>
      <c r="N33" s="31"/>
      <c r="O33" s="31"/>
      <c r="P33" s="32"/>
      <c r="Q33" s="62"/>
      <c r="R33" s="61">
        <v>43555</v>
      </c>
      <c r="S33" s="38"/>
      <c r="T33" s="41"/>
      <c r="U33" s="41"/>
      <c r="V33" s="39"/>
      <c r="W33" s="63"/>
      <c r="X33" s="61"/>
      <c r="Y33" s="30"/>
      <c r="Z33" s="31"/>
      <c r="AA33" s="31"/>
      <c r="AB33" s="32"/>
      <c r="AC33" s="62"/>
      <c r="AD33" s="61">
        <v>43616</v>
      </c>
      <c r="AE33" s="73">
        <v>0</v>
      </c>
      <c r="AF33" s="73">
        <v>0</v>
      </c>
      <c r="AG33" s="73">
        <v>0</v>
      </c>
      <c r="AH33" s="76">
        <f>AF33-AE33-AG33</f>
        <v>0</v>
      </c>
      <c r="AI33" s="71" t="s">
        <v>69</v>
      </c>
      <c r="AJ33" s="61"/>
      <c r="AK33" s="30"/>
      <c r="AL33" s="31"/>
      <c r="AM33" s="31"/>
      <c r="AN33" s="32"/>
      <c r="AO33" s="62"/>
      <c r="AP33" s="61">
        <v>43677</v>
      </c>
      <c r="AQ33" s="30">
        <v>0.29166666666666669</v>
      </c>
      <c r="AR33" s="72">
        <v>0.6875</v>
      </c>
      <c r="AS33" s="72">
        <v>4.1666666666666664E-2</v>
      </c>
      <c r="AT33" s="32">
        <f>AR33-AQ33-AS33</f>
        <v>0.35416666666666663</v>
      </c>
      <c r="AU33" s="71" t="s">
        <v>26</v>
      </c>
      <c r="AV33" s="61">
        <v>43708</v>
      </c>
      <c r="AW33" s="38"/>
      <c r="AX33" s="41"/>
      <c r="AY33" s="41"/>
      <c r="AZ33" s="39"/>
      <c r="BA33" s="62"/>
      <c r="BB33" s="61"/>
      <c r="BC33" s="30"/>
      <c r="BD33" s="72"/>
      <c r="BE33" s="72"/>
      <c r="BF33" s="32"/>
      <c r="BG33" s="62"/>
      <c r="BH33" s="61">
        <v>43769</v>
      </c>
      <c r="BI33" s="30">
        <v>0.29166666666666669</v>
      </c>
      <c r="BJ33" s="73">
        <v>0.64583333333333337</v>
      </c>
      <c r="BK33" s="73">
        <v>2.0833333333333332E-2</v>
      </c>
      <c r="BL33" s="32">
        <f>BJ33-BI33-BK33</f>
        <v>0.33333333333333337</v>
      </c>
      <c r="BM33" s="62"/>
      <c r="BN33" s="61"/>
      <c r="BO33" s="38"/>
      <c r="BP33" s="41"/>
      <c r="BQ33" s="41"/>
      <c r="BR33" s="39"/>
      <c r="BS33" s="62"/>
      <c r="BT33" s="61">
        <v>43830</v>
      </c>
      <c r="BU33" s="30"/>
      <c r="BV33" s="72"/>
      <c r="BW33" s="72"/>
      <c r="BX33" s="32"/>
      <c r="BY33" s="84" t="s">
        <v>92</v>
      </c>
    </row>
    <row r="34" spans="1:77" s="27" customFormat="1" ht="19.5" thickBot="1" x14ac:dyDescent="0.35">
      <c r="A34" s="2"/>
      <c r="B34" s="2"/>
      <c r="C34" s="2"/>
      <c r="D34" s="2"/>
      <c r="E34" s="2"/>
      <c r="F34" s="46"/>
      <c r="G34" s="47"/>
      <c r="H34" s="48"/>
      <c r="I34" s="49" t="s">
        <v>27</v>
      </c>
      <c r="J34" s="50" t="s">
        <v>49</v>
      </c>
      <c r="K34" s="51" t="s">
        <v>44</v>
      </c>
      <c r="L34" s="64"/>
      <c r="M34" s="65"/>
      <c r="N34" s="66"/>
      <c r="O34" s="67" t="s">
        <v>27</v>
      </c>
      <c r="P34" s="68" t="s">
        <v>53</v>
      </c>
      <c r="Q34" s="69" t="s">
        <v>51</v>
      </c>
      <c r="R34" s="64"/>
      <c r="S34" s="65"/>
      <c r="T34" s="66"/>
      <c r="U34" s="67" t="s">
        <v>27</v>
      </c>
      <c r="V34" s="68" t="s">
        <v>57</v>
      </c>
      <c r="W34" s="69" t="s">
        <v>55</v>
      </c>
      <c r="X34" s="64"/>
      <c r="Y34" s="65"/>
      <c r="Z34" s="66"/>
      <c r="AA34" s="67" t="s">
        <v>27</v>
      </c>
      <c r="AB34" s="68" t="s">
        <v>65</v>
      </c>
      <c r="AC34" s="69" t="s">
        <v>59</v>
      </c>
      <c r="AD34" s="64"/>
      <c r="AE34" s="65"/>
      <c r="AF34" s="66"/>
      <c r="AG34" s="67" t="s">
        <v>27</v>
      </c>
      <c r="AH34" s="68"/>
      <c r="AI34" s="69" t="s">
        <v>61</v>
      </c>
      <c r="AJ34" s="64"/>
      <c r="AK34" s="65"/>
      <c r="AL34" s="66"/>
      <c r="AM34" s="67" t="s">
        <v>27</v>
      </c>
      <c r="AN34" s="68" t="s">
        <v>73</v>
      </c>
      <c r="AO34" s="69" t="s">
        <v>67</v>
      </c>
      <c r="AP34" s="64"/>
      <c r="AQ34" s="65"/>
      <c r="AR34" s="66"/>
      <c r="AS34" s="67" t="s">
        <v>27</v>
      </c>
      <c r="AT34" s="68" t="s">
        <v>74</v>
      </c>
      <c r="AU34" s="69" t="s">
        <v>72</v>
      </c>
      <c r="AV34" s="64"/>
      <c r="AW34" s="65"/>
      <c r="AX34" s="66"/>
      <c r="AY34" s="67" t="s">
        <v>27</v>
      </c>
      <c r="AZ34" s="68" t="s">
        <v>80</v>
      </c>
      <c r="BA34" s="69" t="s">
        <v>55</v>
      </c>
      <c r="BB34" s="64"/>
      <c r="BC34" s="65"/>
      <c r="BD34" s="66"/>
      <c r="BE34" s="67" t="s">
        <v>27</v>
      </c>
      <c r="BF34" s="68" t="s">
        <v>81</v>
      </c>
      <c r="BG34" s="69" t="s">
        <v>59</v>
      </c>
      <c r="BH34" s="64"/>
      <c r="BI34" s="65"/>
      <c r="BJ34" s="66"/>
      <c r="BK34" s="67" t="s">
        <v>27</v>
      </c>
      <c r="BL34" s="68" t="s">
        <v>88</v>
      </c>
      <c r="BM34" s="69" t="s">
        <v>72</v>
      </c>
      <c r="BN34" s="64"/>
      <c r="BO34" s="65"/>
      <c r="BP34" s="66"/>
      <c r="BQ34" s="67" t="s">
        <v>27</v>
      </c>
      <c r="BR34" s="68" t="s">
        <v>89</v>
      </c>
      <c r="BS34" s="69" t="s">
        <v>55</v>
      </c>
      <c r="BT34" s="64"/>
      <c r="BU34" s="65"/>
      <c r="BV34" s="66"/>
      <c r="BW34" s="67" t="s">
        <v>27</v>
      </c>
      <c r="BX34" s="68" t="s">
        <v>99</v>
      </c>
      <c r="BY34" s="69" t="s">
        <v>93</v>
      </c>
    </row>
    <row r="35" spans="1:77" s="27" customFormat="1" x14ac:dyDescent="0.25">
      <c r="A35" s="74"/>
      <c r="B35" s="74"/>
      <c r="C35" s="74"/>
      <c r="D35" s="74"/>
      <c r="E35" s="75"/>
    </row>
    <row r="36" spans="1:77" s="27" customFormat="1" x14ac:dyDescent="0.25">
      <c r="E36" s="2"/>
    </row>
    <row r="37" spans="1:77" s="27" customFormat="1" x14ac:dyDescent="0.25">
      <c r="A37" s="3" t="s">
        <v>29</v>
      </c>
      <c r="B37" s="2"/>
      <c r="C37" s="2"/>
      <c r="D37" s="9">
        <v>3.33</v>
      </c>
      <c r="E37" s="2"/>
    </row>
    <row r="38" spans="1:77" s="27" customFormat="1" x14ac:dyDescent="0.25">
      <c r="A38" s="3" t="s">
        <v>34</v>
      </c>
      <c r="B38" s="2"/>
      <c r="C38" s="2"/>
      <c r="D38" s="9">
        <v>20</v>
      </c>
      <c r="E38" s="2"/>
    </row>
    <row r="39" spans="1:77" s="27" customFormat="1" x14ac:dyDescent="0.25">
      <c r="A39" s="2"/>
      <c r="B39" s="2"/>
      <c r="C39" s="2"/>
      <c r="D39" s="2"/>
      <c r="E39" s="2"/>
    </row>
    <row r="40" spans="1:77" s="27" customFormat="1" x14ac:dyDescent="0.25">
      <c r="A40" s="11" t="s">
        <v>109</v>
      </c>
      <c r="B40" s="2"/>
      <c r="C40" s="2"/>
      <c r="D40" s="2">
        <v>-2</v>
      </c>
      <c r="E40" s="2"/>
    </row>
    <row r="41" spans="1:77" s="27" customFormat="1" x14ac:dyDescent="0.25">
      <c r="A41" s="2" t="s">
        <v>103</v>
      </c>
      <c r="B41" s="2"/>
      <c r="C41" s="2"/>
      <c r="D41" s="2">
        <v>-3</v>
      </c>
      <c r="E41" s="2"/>
    </row>
    <row r="42" spans="1:77" s="27" customFormat="1" x14ac:dyDescent="0.25">
      <c r="A42" s="2" t="s">
        <v>102</v>
      </c>
      <c r="B42" s="2"/>
      <c r="C42" s="2"/>
      <c r="D42" s="2">
        <v>-11</v>
      </c>
      <c r="E42" s="2"/>
    </row>
    <row r="43" spans="1:77" s="27" customFormat="1" x14ac:dyDescent="0.25">
      <c r="A43" s="97" t="s">
        <v>101</v>
      </c>
      <c r="B43" s="97"/>
      <c r="C43" s="97"/>
      <c r="D43" s="97">
        <v>-6</v>
      </c>
      <c r="E43" s="2"/>
    </row>
    <row r="44" spans="1:77" s="27" customFormat="1" x14ac:dyDescent="0.25">
      <c r="A44" s="2"/>
      <c r="B44" s="2"/>
      <c r="C44" s="2"/>
      <c r="D44" s="2"/>
      <c r="E44" s="2"/>
    </row>
    <row r="45" spans="1:77" s="27" customFormat="1" ht="15.75" thickBot="1" x14ac:dyDescent="0.3">
      <c r="A45" s="3" t="s">
        <v>100</v>
      </c>
      <c r="B45" s="3"/>
      <c r="C45" s="3"/>
      <c r="D45" s="98">
        <f>SUM(D37:D44)</f>
        <v>1.3299999999999983</v>
      </c>
      <c r="E45" s="2"/>
    </row>
    <row r="46" spans="1:77" s="27" customFormat="1" ht="15.75" thickTop="1" x14ac:dyDescent="0.25">
      <c r="A46" s="2"/>
      <c r="B46" s="2"/>
      <c r="C46" s="2"/>
      <c r="D46" s="2"/>
      <c r="E46" s="2"/>
    </row>
    <row r="47" spans="1:77" s="27" customFormat="1" x14ac:dyDescent="0.25">
      <c r="A47" s="2"/>
      <c r="B47" s="2"/>
      <c r="C47" s="2"/>
      <c r="D47" s="2"/>
      <c r="E47" s="2"/>
    </row>
    <row r="48" spans="1:77" s="27" customFormat="1" x14ac:dyDescent="0.25">
      <c r="A48" s="2"/>
      <c r="B48" s="2"/>
      <c r="C48" s="2"/>
      <c r="D48" s="2"/>
      <c r="E48" s="2"/>
    </row>
    <row r="49" spans="1:5" s="27" customFormat="1" x14ac:dyDescent="0.25">
      <c r="A49" s="2"/>
      <c r="B49" s="2"/>
      <c r="C49" s="2"/>
      <c r="D49" s="2"/>
      <c r="E49" s="2"/>
    </row>
    <row r="50" spans="1:5" s="27" customFormat="1" x14ac:dyDescent="0.25">
      <c r="A50" s="2"/>
      <c r="B50" s="2"/>
      <c r="C50" s="2"/>
      <c r="D50" s="2"/>
      <c r="E50" s="2"/>
    </row>
    <row r="51" spans="1:5" s="27" customFormat="1" x14ac:dyDescent="0.25">
      <c r="A51" s="2"/>
      <c r="B51" s="2"/>
      <c r="C51" s="2"/>
      <c r="D51" s="2"/>
      <c r="E51" s="2"/>
    </row>
    <row r="52" spans="1:5" s="27" customFormat="1" x14ac:dyDescent="0.25">
      <c r="A52" s="2"/>
      <c r="B52" s="2"/>
      <c r="C52" s="2"/>
      <c r="D52" s="2"/>
      <c r="E52" s="2"/>
    </row>
    <row r="53" spans="1:5" s="27" customFormat="1" x14ac:dyDescent="0.25">
      <c r="A53" s="2"/>
      <c r="B53" s="2"/>
      <c r="C53" s="2"/>
      <c r="D53" s="2"/>
      <c r="E53" s="2"/>
    </row>
    <row r="54" spans="1:5" s="27" customFormat="1" x14ac:dyDescent="0.25">
      <c r="A54" s="2"/>
      <c r="B54" s="2"/>
      <c r="C54" s="2"/>
      <c r="D54" s="2"/>
      <c r="E54" s="2"/>
    </row>
    <row r="55" spans="1:5" s="27" customFormat="1" x14ac:dyDescent="0.25">
      <c r="A55" s="2"/>
      <c r="B55" s="2"/>
      <c r="C55" s="2"/>
      <c r="D55" s="2"/>
      <c r="E55" s="2"/>
    </row>
    <row r="56" spans="1:5" s="27" customFormat="1" x14ac:dyDescent="0.25">
      <c r="A56" s="2"/>
      <c r="B56" s="2"/>
      <c r="C56" s="2"/>
      <c r="D56" s="2"/>
      <c r="E56" s="2"/>
    </row>
    <row r="57" spans="1:5" s="27" customFormat="1" x14ac:dyDescent="0.25">
      <c r="A57" s="2"/>
      <c r="B57" s="2"/>
      <c r="C57" s="2"/>
      <c r="D57" s="2"/>
      <c r="E57" s="2"/>
    </row>
    <row r="58" spans="1:5" s="27" customFormat="1" x14ac:dyDescent="0.25">
      <c r="A58" s="2"/>
      <c r="B58" s="2"/>
      <c r="C58" s="2"/>
      <c r="D58" s="2"/>
      <c r="E58" s="2"/>
    </row>
    <row r="59" spans="1:5" s="27" customFormat="1" x14ac:dyDescent="0.25">
      <c r="A59" s="2"/>
      <c r="B59" s="2"/>
      <c r="C59" s="2"/>
      <c r="D59" s="2"/>
      <c r="E59" s="2"/>
    </row>
    <row r="60" spans="1:5" s="27" customFormat="1" x14ac:dyDescent="0.25">
      <c r="A60" s="2"/>
      <c r="B60" s="2"/>
      <c r="C60" s="2"/>
      <c r="D60" s="2"/>
      <c r="E60" s="2"/>
    </row>
    <row r="61" spans="1:5" s="27" customFormat="1" x14ac:dyDescent="0.25">
      <c r="A61" s="2"/>
      <c r="B61" s="2"/>
      <c r="C61" s="2"/>
      <c r="D61" s="2"/>
      <c r="E61" s="2"/>
    </row>
    <row r="62" spans="1:5" s="27" customFormat="1" x14ac:dyDescent="0.25">
      <c r="A62" s="2"/>
      <c r="B62" s="2"/>
      <c r="C62" s="2"/>
      <c r="D62" s="2"/>
      <c r="E62" s="2"/>
    </row>
    <row r="63" spans="1:5" s="27" customFormat="1" x14ac:dyDescent="0.25">
      <c r="A63" s="2"/>
      <c r="B63" s="2"/>
      <c r="C63" s="2"/>
      <c r="D63" s="2"/>
      <c r="E63" s="2"/>
    </row>
    <row r="64" spans="1:5" s="27" customFormat="1" x14ac:dyDescent="0.25">
      <c r="A64" s="2"/>
      <c r="B64" s="2"/>
      <c r="C64" s="2"/>
      <c r="D64" s="2"/>
      <c r="E64" s="2"/>
    </row>
    <row r="65" spans="1:5" s="27" customFormat="1" x14ac:dyDescent="0.25">
      <c r="A65" s="2"/>
      <c r="B65" s="2"/>
      <c r="C65" s="2"/>
      <c r="D65" s="2"/>
      <c r="E65" s="2"/>
    </row>
    <row r="66" spans="1:5" s="27" customFormat="1" x14ac:dyDescent="0.25">
      <c r="A66" s="2"/>
      <c r="B66" s="2"/>
      <c r="C66" s="2"/>
      <c r="D66" s="2"/>
      <c r="E66" s="2"/>
    </row>
    <row r="67" spans="1:5" s="27" customFormat="1" x14ac:dyDescent="0.25">
      <c r="A67" s="2"/>
      <c r="B67" s="2"/>
      <c r="C67" s="2"/>
      <c r="D67" s="2"/>
      <c r="E67" s="2"/>
    </row>
    <row r="68" spans="1:5" s="27" customFormat="1" x14ac:dyDescent="0.25">
      <c r="A68" s="2"/>
      <c r="B68" s="2"/>
      <c r="C68" s="2"/>
      <c r="D68" s="2"/>
      <c r="E68" s="2"/>
    </row>
    <row r="69" spans="1:5" s="27" customFormat="1" x14ac:dyDescent="0.25">
      <c r="A69" s="2"/>
      <c r="B69" s="2"/>
      <c r="C69" s="2"/>
      <c r="D69" s="2"/>
      <c r="E69" s="2"/>
    </row>
    <row r="70" spans="1:5" s="27" customFormat="1" x14ac:dyDescent="0.25">
      <c r="A70" s="2"/>
      <c r="B70" s="2"/>
      <c r="C70" s="2"/>
      <c r="D70" s="2"/>
      <c r="E70" s="2"/>
    </row>
    <row r="71" spans="1:5" s="27" customFormat="1" x14ac:dyDescent="0.25">
      <c r="A71" s="2"/>
      <c r="B71" s="2"/>
      <c r="C71" s="2"/>
      <c r="D71" s="2"/>
      <c r="E71" s="2"/>
    </row>
    <row r="72" spans="1:5" s="27" customFormat="1" x14ac:dyDescent="0.25">
      <c r="A72" s="2"/>
      <c r="B72" s="2"/>
      <c r="C72" s="2"/>
      <c r="D72" s="2"/>
      <c r="E72" s="2"/>
    </row>
    <row r="73" spans="1:5" s="27" customFormat="1" x14ac:dyDescent="0.25">
      <c r="A73" s="2"/>
      <c r="B73" s="2"/>
      <c r="C73" s="2"/>
      <c r="D73" s="2"/>
      <c r="E73" s="2"/>
    </row>
    <row r="74" spans="1:5" s="27" customFormat="1" x14ac:dyDescent="0.25">
      <c r="A74" s="2"/>
      <c r="B74" s="2"/>
      <c r="C74" s="2"/>
      <c r="D74" s="2"/>
      <c r="E74" s="2"/>
    </row>
    <row r="75" spans="1:5" s="27" customFormat="1" x14ac:dyDescent="0.25">
      <c r="A75" s="2"/>
      <c r="B75" s="2"/>
      <c r="C75" s="2"/>
      <c r="D75" s="2"/>
      <c r="E75" s="2"/>
    </row>
    <row r="76" spans="1:5" s="27" customFormat="1" x14ac:dyDescent="0.25">
      <c r="A76" s="2"/>
      <c r="B76" s="2"/>
      <c r="C76" s="2"/>
      <c r="D76" s="2"/>
      <c r="E76" s="2"/>
    </row>
    <row r="77" spans="1:5" s="27" customFormat="1" x14ac:dyDescent="0.25">
      <c r="A77" s="2"/>
      <c r="B77" s="2"/>
      <c r="C77" s="2"/>
      <c r="D77" s="2"/>
      <c r="E77" s="2"/>
    </row>
    <row r="78" spans="1:5" s="27" customFormat="1" x14ac:dyDescent="0.25">
      <c r="A78" s="2"/>
      <c r="B78" s="2"/>
      <c r="C78" s="2"/>
      <c r="D78" s="2"/>
      <c r="E78" s="2"/>
    </row>
    <row r="79" spans="1:5" s="27" customFormat="1" x14ac:dyDescent="0.25">
      <c r="A79" s="2"/>
      <c r="B79" s="2"/>
      <c r="C79" s="2"/>
      <c r="D79" s="2"/>
      <c r="E79" s="2"/>
    </row>
    <row r="80" spans="1:5" s="27" customFormat="1" x14ac:dyDescent="0.25">
      <c r="A80" s="2"/>
      <c r="B80" s="2"/>
      <c r="C80" s="2"/>
      <c r="D80" s="2"/>
      <c r="E80" s="2"/>
    </row>
    <row r="81" spans="1:5" s="27" customFormat="1" x14ac:dyDescent="0.25">
      <c r="A81" s="2"/>
      <c r="B81" s="2"/>
      <c r="C81" s="2"/>
      <c r="D81" s="2"/>
      <c r="E81" s="2"/>
    </row>
    <row r="82" spans="1:5" s="27" customFormat="1" x14ac:dyDescent="0.25">
      <c r="A82" s="2"/>
      <c r="B82" s="2"/>
      <c r="C82" s="2"/>
      <c r="D82" s="2"/>
      <c r="E82" s="2"/>
    </row>
    <row r="83" spans="1:5" s="27" customFormat="1" x14ac:dyDescent="0.25">
      <c r="A83" s="2"/>
      <c r="B83" s="2"/>
      <c r="C83" s="2"/>
      <c r="D83" s="2"/>
      <c r="E83" s="2"/>
    </row>
    <row r="84" spans="1:5" s="27" customFormat="1" x14ac:dyDescent="0.25">
      <c r="A84" s="2"/>
      <c r="B84" s="2"/>
      <c r="C84" s="2"/>
      <c r="D84" s="2"/>
      <c r="E84" s="2"/>
    </row>
    <row r="85" spans="1:5" s="27" customFormat="1" x14ac:dyDescent="0.25">
      <c r="A85" s="2"/>
      <c r="B85" s="2"/>
      <c r="C85" s="2"/>
      <c r="D85" s="2"/>
      <c r="E85" s="2"/>
    </row>
    <row r="86" spans="1:5" s="27" customFormat="1" x14ac:dyDescent="0.25">
      <c r="A86" s="2"/>
      <c r="B86" s="2"/>
      <c r="C86" s="2"/>
      <c r="D86" s="2"/>
      <c r="E86" s="2"/>
    </row>
    <row r="87" spans="1:5" s="27" customFormat="1" x14ac:dyDescent="0.25">
      <c r="A87" s="2"/>
      <c r="B87" s="2"/>
      <c r="C87" s="2"/>
      <c r="D87" s="2"/>
      <c r="E87" s="2"/>
    </row>
    <row r="88" spans="1:5" s="27" customFormat="1" x14ac:dyDescent="0.25">
      <c r="A88" s="2"/>
      <c r="B88" s="2"/>
      <c r="C88" s="2"/>
      <c r="D88" s="2"/>
      <c r="E88" s="2"/>
    </row>
    <row r="89" spans="1:5" s="27" customFormat="1" x14ac:dyDescent="0.25">
      <c r="A89" s="2"/>
      <c r="B89" s="2"/>
      <c r="C89" s="2"/>
      <c r="D89" s="2"/>
      <c r="E89" s="2"/>
    </row>
    <row r="90" spans="1:5" s="27" customFormat="1" x14ac:dyDescent="0.25">
      <c r="A90" s="2"/>
      <c r="B90" s="2"/>
      <c r="C90" s="2"/>
      <c r="D90" s="2"/>
      <c r="E90" s="2"/>
    </row>
    <row r="91" spans="1:5" s="27" customFormat="1" x14ac:dyDescent="0.25">
      <c r="A91" s="2"/>
      <c r="B91" s="2"/>
      <c r="C91" s="2"/>
      <c r="D91" s="2"/>
      <c r="E91" s="2"/>
    </row>
  </sheetData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86689-0F0C-4466-9AE4-F4F5D764C4C3}">
  <dimension ref="A1:ADS89"/>
  <sheetViews>
    <sheetView workbookViewId="0">
      <pane xSplit="5" topLeftCell="F1" activePane="topRight" state="frozen"/>
      <selection pane="topRight" activeCell="M13" sqref="M13"/>
    </sheetView>
  </sheetViews>
  <sheetFormatPr baseColWidth="10" defaultRowHeight="15" x14ac:dyDescent="0.25"/>
  <cols>
    <col min="1" max="1" width="13.75" style="2" customWidth="1"/>
    <col min="2" max="2" width="7.5" style="2" customWidth="1"/>
    <col min="3" max="3" width="7.75" style="2" customWidth="1"/>
    <col min="4" max="4" width="7.5" style="2" customWidth="1"/>
    <col min="5" max="5" width="19.75" style="2" customWidth="1"/>
    <col min="6" max="799" width="11" style="27" customWidth="1"/>
    <col min="800" max="800" width="11" style="2" customWidth="1"/>
    <col min="801" max="16384" width="11" style="2"/>
  </cols>
  <sheetData>
    <row r="1" spans="1:23" s="27" customFormat="1" ht="30.75" customHeight="1" thickBot="1" x14ac:dyDescent="0.35">
      <c r="A1" s="1" t="s">
        <v>82</v>
      </c>
      <c r="B1" s="12" t="s">
        <v>97</v>
      </c>
      <c r="C1" s="2"/>
      <c r="D1" s="2"/>
      <c r="E1" s="2"/>
      <c r="F1" s="55" t="s">
        <v>1</v>
      </c>
      <c r="G1" s="56" t="s">
        <v>78</v>
      </c>
      <c r="H1" s="56"/>
      <c r="I1" s="56"/>
      <c r="J1" s="57"/>
      <c r="K1" s="58"/>
      <c r="L1" s="55" t="s">
        <v>1</v>
      </c>
      <c r="M1" s="56" t="s">
        <v>84</v>
      </c>
      <c r="N1" s="56"/>
      <c r="O1" s="56"/>
      <c r="P1" s="57"/>
      <c r="Q1" s="58"/>
      <c r="R1" s="55" t="s">
        <v>1</v>
      </c>
      <c r="S1" s="56" t="s">
        <v>91</v>
      </c>
      <c r="T1" s="56"/>
      <c r="U1" s="56"/>
      <c r="V1" s="57"/>
      <c r="W1" s="58"/>
    </row>
    <row r="2" spans="1:23" s="27" customFormat="1" ht="15.75" thickBot="1" x14ac:dyDescent="0.3">
      <c r="A2" s="17"/>
      <c r="B2" s="18" t="s">
        <v>5</v>
      </c>
      <c r="C2" s="19" t="s">
        <v>6</v>
      </c>
      <c r="D2" s="20" t="s">
        <v>7</v>
      </c>
      <c r="E2" s="2"/>
      <c r="F2" s="59" t="s">
        <v>8</v>
      </c>
      <c r="G2" s="22"/>
      <c r="H2" s="23" t="s">
        <v>10</v>
      </c>
      <c r="I2" s="24" t="s">
        <v>11</v>
      </c>
      <c r="J2" s="25" t="s">
        <v>12</v>
      </c>
      <c r="K2" s="60" t="s">
        <v>13</v>
      </c>
      <c r="L2" s="59" t="s">
        <v>8</v>
      </c>
      <c r="M2" s="22"/>
      <c r="N2" s="23" t="s">
        <v>10</v>
      </c>
      <c r="O2" s="24" t="s">
        <v>11</v>
      </c>
      <c r="P2" s="25" t="s">
        <v>12</v>
      </c>
      <c r="Q2" s="60" t="s">
        <v>13</v>
      </c>
      <c r="R2" s="59" t="s">
        <v>8</v>
      </c>
      <c r="S2" s="22"/>
      <c r="T2" s="23" t="s">
        <v>10</v>
      </c>
      <c r="U2" s="24" t="s">
        <v>11</v>
      </c>
      <c r="V2" s="25" t="s">
        <v>12</v>
      </c>
      <c r="W2" s="60" t="s">
        <v>13</v>
      </c>
    </row>
    <row r="3" spans="1:23" s="27" customFormat="1" x14ac:dyDescent="0.25">
      <c r="B3" s="28"/>
      <c r="C3" s="28"/>
      <c r="D3" s="28"/>
      <c r="E3" s="2"/>
      <c r="F3" s="61">
        <v>43739</v>
      </c>
      <c r="G3" s="30"/>
      <c r="H3" s="72"/>
      <c r="I3" s="72"/>
      <c r="J3" s="32"/>
      <c r="K3" s="62"/>
      <c r="L3" s="61">
        <v>43770</v>
      </c>
      <c r="M3" s="30"/>
      <c r="N3" s="72"/>
      <c r="O3" s="72"/>
      <c r="P3" s="32"/>
      <c r="Q3" s="62"/>
      <c r="R3" s="61">
        <v>43800</v>
      </c>
      <c r="S3" s="38"/>
      <c r="T3" s="41"/>
      <c r="U3" s="41"/>
      <c r="V3" s="39"/>
      <c r="W3" s="62"/>
    </row>
    <row r="4" spans="1:23" s="27" customFormat="1" x14ac:dyDescent="0.25">
      <c r="A4" s="80" t="s">
        <v>86</v>
      </c>
      <c r="B4" s="28"/>
      <c r="C4" s="28"/>
      <c r="D4" s="28"/>
      <c r="E4" s="2"/>
      <c r="F4" s="61">
        <v>43740</v>
      </c>
      <c r="G4" s="30"/>
      <c r="H4" s="72"/>
      <c r="I4" s="72"/>
      <c r="J4" s="32"/>
      <c r="K4" s="62"/>
      <c r="L4" s="61">
        <v>43771</v>
      </c>
      <c r="M4" s="38"/>
      <c r="N4" s="41"/>
      <c r="O4" s="41"/>
      <c r="P4" s="39"/>
      <c r="Q4" s="62"/>
      <c r="R4" s="61">
        <v>43801</v>
      </c>
      <c r="S4" s="30">
        <v>0.54166666666666663</v>
      </c>
      <c r="T4" s="72">
        <v>0.6875</v>
      </c>
      <c r="U4" s="72"/>
      <c r="V4" s="32">
        <f>T4-S4-U4</f>
        <v>0.14583333333333337</v>
      </c>
      <c r="W4" s="62"/>
    </row>
    <row r="5" spans="1:23" s="27" customFormat="1" ht="15.75" thickBot="1" x14ac:dyDescent="0.3">
      <c r="B5" s="28"/>
      <c r="C5" s="28"/>
      <c r="D5" s="28"/>
      <c r="E5" s="2"/>
      <c r="F5" s="61">
        <v>43741</v>
      </c>
      <c r="G5" s="30"/>
      <c r="H5" s="72"/>
      <c r="I5" s="72"/>
      <c r="J5" s="32"/>
      <c r="K5" s="62"/>
      <c r="L5" s="61">
        <v>43772</v>
      </c>
      <c r="M5" s="38"/>
      <c r="N5" s="41"/>
      <c r="O5" s="41"/>
      <c r="P5" s="39"/>
      <c r="Q5" s="62"/>
      <c r="R5" s="61">
        <v>43802</v>
      </c>
      <c r="S5" s="30">
        <v>0.30208333333333331</v>
      </c>
      <c r="T5" s="72">
        <v>0.6875</v>
      </c>
      <c r="U5" s="72">
        <v>2.0833333333333332E-2</v>
      </c>
      <c r="V5" s="32">
        <f t="shared" ref="V5:V7" si="0">T5-S5-U5</f>
        <v>0.36458333333333337</v>
      </c>
      <c r="W5" s="62"/>
    </row>
    <row r="6" spans="1:23" s="27" customFormat="1" x14ac:dyDescent="0.25">
      <c r="A6" s="34" t="s">
        <v>15</v>
      </c>
      <c r="B6" s="35"/>
      <c r="C6" s="36"/>
      <c r="D6" s="36">
        <f>C6-B6</f>
        <v>0</v>
      </c>
      <c r="E6" s="2"/>
      <c r="F6" s="61">
        <v>43742</v>
      </c>
      <c r="G6" s="30"/>
      <c r="H6" s="72"/>
      <c r="I6" s="72"/>
      <c r="J6" s="32"/>
      <c r="K6" s="62"/>
      <c r="L6" s="61">
        <v>43773</v>
      </c>
      <c r="M6" s="30">
        <v>0.54166666666666663</v>
      </c>
      <c r="N6" s="73">
        <v>0.70833333333333337</v>
      </c>
      <c r="O6" s="81"/>
      <c r="P6" s="32">
        <f>N6-M6-O6</f>
        <v>0.16666666666666674</v>
      </c>
      <c r="Q6" s="62"/>
      <c r="R6" s="61">
        <v>43803</v>
      </c>
      <c r="S6" s="30">
        <v>0.30208333333333331</v>
      </c>
      <c r="T6" s="73">
        <v>0.54166666666666663</v>
      </c>
      <c r="U6" s="72"/>
      <c r="V6" s="32">
        <f t="shared" si="0"/>
        <v>0.23958333333333331</v>
      </c>
      <c r="W6" s="62"/>
    </row>
    <row r="7" spans="1:23" s="27" customFormat="1" x14ac:dyDescent="0.25">
      <c r="A7" s="37" t="s">
        <v>16</v>
      </c>
      <c r="B7" s="35"/>
      <c r="C7" s="36"/>
      <c r="D7" s="36">
        <f t="shared" ref="D7:D17" si="1">C7-B7</f>
        <v>0</v>
      </c>
      <c r="E7" s="2"/>
      <c r="F7" s="61">
        <v>43743</v>
      </c>
      <c r="G7" s="38"/>
      <c r="H7" s="41"/>
      <c r="I7" s="41"/>
      <c r="J7" s="39"/>
      <c r="K7" s="62"/>
      <c r="L7" s="61">
        <v>43774</v>
      </c>
      <c r="M7" s="30">
        <v>0.30208333333333331</v>
      </c>
      <c r="N7" s="72">
        <v>0.6875</v>
      </c>
      <c r="O7" s="81">
        <v>2.0833333333333332E-2</v>
      </c>
      <c r="P7" s="32">
        <f t="shared" ref="P7:P9" si="2">N7-M7-O7</f>
        <v>0.36458333333333337</v>
      </c>
      <c r="Q7" s="62"/>
      <c r="R7" s="61">
        <v>43804</v>
      </c>
      <c r="S7" s="30">
        <v>0.30208333333333331</v>
      </c>
      <c r="T7" s="73">
        <v>0.52083333333333337</v>
      </c>
      <c r="U7" s="72"/>
      <c r="V7" s="32">
        <f t="shared" si="0"/>
        <v>0.21875000000000006</v>
      </c>
      <c r="W7" s="62"/>
    </row>
    <row r="8" spans="1:23" s="27" customFormat="1" x14ac:dyDescent="0.25">
      <c r="A8" s="37" t="s">
        <v>17</v>
      </c>
      <c r="B8" s="35"/>
      <c r="C8" s="36"/>
      <c r="D8" s="36">
        <f t="shared" si="1"/>
        <v>0</v>
      </c>
      <c r="E8" s="2"/>
      <c r="F8" s="61">
        <v>43744</v>
      </c>
      <c r="G8" s="38"/>
      <c r="H8" s="41"/>
      <c r="I8" s="41"/>
      <c r="J8" s="39"/>
      <c r="K8" s="62"/>
      <c r="L8" s="61">
        <v>43775</v>
      </c>
      <c r="M8" s="30">
        <v>0.30208333333333331</v>
      </c>
      <c r="N8" s="78">
        <v>0.5</v>
      </c>
      <c r="O8" s="81"/>
      <c r="P8" s="32">
        <f t="shared" si="2"/>
        <v>0.19791666666666669</v>
      </c>
      <c r="Q8" s="62"/>
      <c r="R8" s="61">
        <v>43805</v>
      </c>
      <c r="S8" s="30"/>
      <c r="T8" s="86"/>
      <c r="U8" s="72"/>
      <c r="V8" s="32"/>
      <c r="W8" s="62"/>
    </row>
    <row r="9" spans="1:23" s="27" customFormat="1" x14ac:dyDescent="0.25">
      <c r="A9" s="37" t="s">
        <v>2</v>
      </c>
      <c r="B9" s="35"/>
      <c r="C9" s="42"/>
      <c r="D9" s="36">
        <f t="shared" si="1"/>
        <v>0</v>
      </c>
      <c r="E9" s="2"/>
      <c r="F9" s="61">
        <v>43745</v>
      </c>
      <c r="G9" s="30">
        <v>0.29166666666666669</v>
      </c>
      <c r="H9" s="72">
        <v>0.5</v>
      </c>
      <c r="I9" s="81"/>
      <c r="J9" s="32">
        <f t="shared" ref="J9:J12" si="3">H9-G9-I9</f>
        <v>0.20833333333333331</v>
      </c>
      <c r="K9" s="62"/>
      <c r="L9" s="61">
        <v>43776</v>
      </c>
      <c r="M9" s="30">
        <v>0.30208333333333331</v>
      </c>
      <c r="N9" s="73">
        <v>0.52083333333333337</v>
      </c>
      <c r="O9" s="72"/>
      <c r="P9" s="32">
        <f t="shared" si="2"/>
        <v>0.21875000000000006</v>
      </c>
      <c r="Q9" s="62"/>
      <c r="R9" s="61">
        <v>43806</v>
      </c>
      <c r="S9" s="38"/>
      <c r="T9" s="41"/>
      <c r="U9" s="41"/>
      <c r="V9" s="39"/>
      <c r="W9" s="62"/>
    </row>
    <row r="10" spans="1:23" s="27" customFormat="1" x14ac:dyDescent="0.25">
      <c r="A10" s="37" t="s">
        <v>3</v>
      </c>
      <c r="B10" s="35"/>
      <c r="C10" s="42"/>
      <c r="D10" s="36">
        <f t="shared" si="1"/>
        <v>0</v>
      </c>
      <c r="E10" s="2"/>
      <c r="F10" s="61">
        <v>43746</v>
      </c>
      <c r="G10" s="30">
        <v>0.29166666666666669</v>
      </c>
      <c r="H10" s="72">
        <v>0.6875</v>
      </c>
      <c r="I10" s="81">
        <v>2.0833333333333332E-2</v>
      </c>
      <c r="J10" s="32">
        <f t="shared" si="3"/>
        <v>0.375</v>
      </c>
      <c r="K10" s="62"/>
      <c r="L10" s="61">
        <v>43777</v>
      </c>
      <c r="M10" s="30"/>
      <c r="N10" s="72"/>
      <c r="O10" s="81"/>
      <c r="P10" s="32"/>
      <c r="Q10" s="79"/>
      <c r="R10" s="61">
        <v>43807</v>
      </c>
      <c r="S10" s="38"/>
      <c r="T10" s="41"/>
      <c r="U10" s="41"/>
      <c r="V10" s="39"/>
      <c r="W10" s="62"/>
    </row>
    <row r="11" spans="1:23" s="27" customFormat="1" x14ac:dyDescent="0.25">
      <c r="A11" s="37" t="s">
        <v>18</v>
      </c>
      <c r="B11" s="35"/>
      <c r="C11" s="36"/>
      <c r="D11" s="36">
        <f t="shared" si="1"/>
        <v>0</v>
      </c>
      <c r="E11" s="2"/>
      <c r="F11" s="61">
        <v>43747</v>
      </c>
      <c r="G11" s="30">
        <v>0.29166666666666669</v>
      </c>
      <c r="H11" s="78">
        <v>0.5</v>
      </c>
      <c r="I11" s="81"/>
      <c r="J11" s="32">
        <f t="shared" si="3"/>
        <v>0.20833333333333331</v>
      </c>
      <c r="K11" s="62"/>
      <c r="L11" s="61">
        <v>43778</v>
      </c>
      <c r="M11" s="38"/>
      <c r="N11" s="41"/>
      <c r="O11" s="82"/>
      <c r="P11" s="39"/>
      <c r="Q11" s="62"/>
      <c r="R11" s="61">
        <v>43808</v>
      </c>
      <c r="S11" s="73">
        <v>0.4375</v>
      </c>
      <c r="T11" s="73">
        <v>0.60416666666666663</v>
      </c>
      <c r="U11" s="72"/>
      <c r="V11" s="32">
        <f>T11-S11-U11</f>
        <v>0.16666666666666663</v>
      </c>
      <c r="W11" s="62"/>
    </row>
    <row r="12" spans="1:23" s="27" customFormat="1" x14ac:dyDescent="0.25">
      <c r="A12" s="37" t="s">
        <v>4</v>
      </c>
      <c r="B12" s="35"/>
      <c r="C12" s="36"/>
      <c r="D12" s="36">
        <f t="shared" si="1"/>
        <v>0</v>
      </c>
      <c r="E12" s="2"/>
      <c r="F12" s="61">
        <v>43748</v>
      </c>
      <c r="G12" s="30">
        <v>0.29166666666666669</v>
      </c>
      <c r="H12" s="78">
        <v>0.5</v>
      </c>
      <c r="I12" s="81"/>
      <c r="J12" s="32">
        <f t="shared" si="3"/>
        <v>0.20833333333333331</v>
      </c>
      <c r="K12" s="62"/>
      <c r="L12" s="61">
        <v>43779</v>
      </c>
      <c r="M12" s="38"/>
      <c r="N12" s="41"/>
      <c r="O12" s="82"/>
      <c r="P12" s="39"/>
      <c r="Q12" s="62"/>
      <c r="R12" s="61">
        <v>43809</v>
      </c>
      <c r="S12" s="30">
        <v>0.30208333333333331</v>
      </c>
      <c r="T12" s="72">
        <v>0.6875</v>
      </c>
      <c r="U12" s="72">
        <v>2.0833333333333332E-2</v>
      </c>
      <c r="V12" s="32">
        <f t="shared" ref="V12:V14" si="4">T12-S12-U12</f>
        <v>0.36458333333333337</v>
      </c>
      <c r="W12" s="62"/>
    </row>
    <row r="13" spans="1:23" s="27" customFormat="1" x14ac:dyDescent="0.25">
      <c r="A13" s="37" t="s">
        <v>19</v>
      </c>
      <c r="B13" s="35"/>
      <c r="C13" s="36"/>
      <c r="D13" s="36">
        <f t="shared" si="1"/>
        <v>0</v>
      </c>
      <c r="E13" s="2"/>
      <c r="F13" s="61">
        <v>43749</v>
      </c>
      <c r="G13" s="30"/>
      <c r="H13" s="72"/>
      <c r="I13" s="72"/>
      <c r="J13" s="32"/>
      <c r="K13" s="62"/>
      <c r="L13" s="61">
        <v>43780</v>
      </c>
      <c r="M13" s="30">
        <v>0.54166666666666663</v>
      </c>
      <c r="N13" s="72">
        <v>0.6875</v>
      </c>
      <c r="O13" s="81"/>
      <c r="P13" s="32">
        <f>N13-M13-O13</f>
        <v>0.14583333333333337</v>
      </c>
      <c r="Q13" s="62"/>
      <c r="R13" s="61">
        <v>43810</v>
      </c>
      <c r="S13" s="30">
        <v>0.30208333333333331</v>
      </c>
      <c r="T13" s="86">
        <v>0.5</v>
      </c>
      <c r="U13" s="72"/>
      <c r="V13" s="32">
        <f t="shared" si="4"/>
        <v>0.19791666666666669</v>
      </c>
      <c r="W13" s="62"/>
    </row>
    <row r="14" spans="1:23" s="27" customFormat="1" x14ac:dyDescent="0.25">
      <c r="A14" s="37" t="s">
        <v>20</v>
      </c>
      <c r="B14" s="35"/>
      <c r="C14" s="36"/>
      <c r="D14" s="36">
        <f t="shared" si="1"/>
        <v>0</v>
      </c>
      <c r="E14" s="2"/>
      <c r="F14" s="61">
        <v>43750</v>
      </c>
      <c r="G14" s="38"/>
      <c r="H14" s="41"/>
      <c r="I14" s="41"/>
      <c r="J14" s="39"/>
      <c r="K14" s="62"/>
      <c r="L14" s="61">
        <v>43781</v>
      </c>
      <c r="M14" s="30">
        <v>0.30208333333333331</v>
      </c>
      <c r="N14" s="72">
        <v>0.6875</v>
      </c>
      <c r="O14" s="81">
        <v>2.0833333333333332E-2</v>
      </c>
      <c r="P14" s="32">
        <f t="shared" ref="P14:P16" si="5">N14-M14-O14</f>
        <v>0.36458333333333337</v>
      </c>
      <c r="Q14" s="62"/>
      <c r="R14" s="61">
        <v>43811</v>
      </c>
      <c r="S14" s="30">
        <v>0.30208333333333331</v>
      </c>
      <c r="T14" s="86">
        <v>0.5</v>
      </c>
      <c r="U14" s="72"/>
      <c r="V14" s="32">
        <f t="shared" si="4"/>
        <v>0.19791666666666669</v>
      </c>
      <c r="W14" s="62"/>
    </row>
    <row r="15" spans="1:23" s="27" customFormat="1" x14ac:dyDescent="0.25">
      <c r="A15" s="37" t="s">
        <v>21</v>
      </c>
      <c r="B15" s="35">
        <v>85</v>
      </c>
      <c r="C15" s="36">
        <v>91</v>
      </c>
      <c r="D15" s="36">
        <f t="shared" si="1"/>
        <v>6</v>
      </c>
      <c r="E15" s="2"/>
      <c r="F15" s="61">
        <v>43751</v>
      </c>
      <c r="G15" s="38"/>
      <c r="H15" s="41"/>
      <c r="I15" s="41"/>
      <c r="J15" s="39"/>
      <c r="K15" s="62"/>
      <c r="L15" s="61">
        <v>43782</v>
      </c>
      <c r="M15" s="30">
        <v>0.30208333333333331</v>
      </c>
      <c r="N15" s="73">
        <v>0.52083333333333337</v>
      </c>
      <c r="O15" s="81"/>
      <c r="P15" s="32">
        <f t="shared" si="5"/>
        <v>0.21875000000000006</v>
      </c>
      <c r="Q15" s="62"/>
      <c r="R15" s="61">
        <v>43812</v>
      </c>
      <c r="S15" s="30"/>
      <c r="T15" s="86"/>
      <c r="U15" s="72"/>
      <c r="V15" s="32"/>
      <c r="W15" s="62"/>
    </row>
    <row r="16" spans="1:23" s="27" customFormat="1" x14ac:dyDescent="0.25">
      <c r="A16" s="37" t="s">
        <v>22</v>
      </c>
      <c r="B16" s="35">
        <v>85</v>
      </c>
      <c r="C16" s="36">
        <v>93</v>
      </c>
      <c r="D16" s="36">
        <f>C16-B16</f>
        <v>8</v>
      </c>
      <c r="E16" s="2"/>
      <c r="F16" s="61">
        <v>43752</v>
      </c>
      <c r="G16" s="30">
        <v>0.54166666666666663</v>
      </c>
      <c r="H16" s="72">
        <v>0.70833333333333337</v>
      </c>
      <c r="I16" s="81"/>
      <c r="J16" s="32">
        <f t="shared" ref="J16:J19" si="6">H16-G16-I16</f>
        <v>0.16666666666666674</v>
      </c>
      <c r="K16" s="62"/>
      <c r="L16" s="61">
        <v>43783</v>
      </c>
      <c r="M16" s="30">
        <v>0.30208333333333331</v>
      </c>
      <c r="N16" s="73">
        <v>0.52083333333333337</v>
      </c>
      <c r="O16" s="72"/>
      <c r="P16" s="32">
        <f t="shared" si="5"/>
        <v>0.21875000000000006</v>
      </c>
      <c r="Q16" s="62"/>
      <c r="R16" s="61">
        <v>43813</v>
      </c>
      <c r="S16" s="38"/>
      <c r="T16" s="41"/>
      <c r="U16" s="41"/>
      <c r="V16" s="39"/>
      <c r="W16" s="62"/>
    </row>
    <row r="17" spans="1:23" s="27" customFormat="1" ht="15.75" thickBot="1" x14ac:dyDescent="0.3">
      <c r="A17" s="44" t="s">
        <v>23</v>
      </c>
      <c r="B17" s="35">
        <v>63.75</v>
      </c>
      <c r="C17" s="36">
        <v>68.25</v>
      </c>
      <c r="D17" s="36">
        <f t="shared" si="1"/>
        <v>4.5</v>
      </c>
      <c r="E17" s="2"/>
      <c r="F17" s="61">
        <v>43753</v>
      </c>
      <c r="G17" s="30">
        <v>0.29166666666666669</v>
      </c>
      <c r="H17" s="72">
        <v>0.6875</v>
      </c>
      <c r="I17" s="81">
        <v>2.0833333333333332E-2</v>
      </c>
      <c r="J17" s="32">
        <f t="shared" si="6"/>
        <v>0.375</v>
      </c>
      <c r="K17" s="62"/>
      <c r="L17" s="61">
        <v>43784</v>
      </c>
      <c r="M17" s="30"/>
      <c r="N17" s="72"/>
      <c r="O17" s="81"/>
      <c r="P17" s="32"/>
      <c r="Q17" s="79"/>
      <c r="R17" s="61">
        <v>43814</v>
      </c>
      <c r="S17" s="38"/>
      <c r="T17" s="41"/>
      <c r="U17" s="41"/>
      <c r="V17" s="39"/>
      <c r="W17" s="62"/>
    </row>
    <row r="18" spans="1:23" s="27" customFormat="1" x14ac:dyDescent="0.25">
      <c r="A18" s="2"/>
      <c r="B18" s="2"/>
      <c r="C18" s="2"/>
      <c r="D18" s="2"/>
      <c r="E18" s="2"/>
      <c r="F18" s="61">
        <v>43754</v>
      </c>
      <c r="G18" s="30">
        <v>0.29166666666666669</v>
      </c>
      <c r="H18" s="78">
        <v>0.52083333333333337</v>
      </c>
      <c r="I18" s="81"/>
      <c r="J18" s="32">
        <f t="shared" si="6"/>
        <v>0.22916666666666669</v>
      </c>
      <c r="K18" s="62"/>
      <c r="L18" s="61">
        <v>43785</v>
      </c>
      <c r="M18" s="38"/>
      <c r="N18" s="41"/>
      <c r="O18" s="82"/>
      <c r="P18" s="39"/>
      <c r="Q18" s="62"/>
      <c r="R18" s="61">
        <v>43815</v>
      </c>
      <c r="S18" s="73">
        <v>0.4375</v>
      </c>
      <c r="T18" s="73">
        <v>0.60416666666666663</v>
      </c>
      <c r="U18" s="72"/>
      <c r="V18" s="32">
        <f>T18-S18-U18</f>
        <v>0.16666666666666663</v>
      </c>
      <c r="W18" s="62"/>
    </row>
    <row r="19" spans="1:23" s="27" customFormat="1" x14ac:dyDescent="0.25">
      <c r="A19" s="3" t="s">
        <v>24</v>
      </c>
      <c r="B19" s="2"/>
      <c r="C19" s="2"/>
      <c r="D19" s="4">
        <f>SUM(D3:D17)</f>
        <v>18.5</v>
      </c>
      <c r="E19" s="2"/>
      <c r="F19" s="61">
        <v>43755</v>
      </c>
      <c r="G19" s="30">
        <v>0.29166666666666669</v>
      </c>
      <c r="H19" s="78">
        <v>0.5</v>
      </c>
      <c r="I19" s="81"/>
      <c r="J19" s="32">
        <f t="shared" si="6"/>
        <v>0.20833333333333331</v>
      </c>
      <c r="K19" s="62"/>
      <c r="L19" s="61">
        <v>43786</v>
      </c>
      <c r="M19" s="38"/>
      <c r="N19" s="41"/>
      <c r="O19" s="82"/>
      <c r="P19" s="39"/>
      <c r="Q19" s="62"/>
      <c r="R19" s="61">
        <v>43816</v>
      </c>
      <c r="S19" s="30">
        <v>0.30208333333333331</v>
      </c>
      <c r="T19" s="72">
        <v>0.6875</v>
      </c>
      <c r="U19" s="72">
        <v>2.0833333333333332E-2</v>
      </c>
      <c r="V19" s="32">
        <f t="shared" ref="V19:V21" si="7">T19-S19-U19</f>
        <v>0.36458333333333337</v>
      </c>
      <c r="W19" s="62"/>
    </row>
    <row r="20" spans="1:23" s="27" customFormat="1" x14ac:dyDescent="0.25">
      <c r="A20" s="2"/>
      <c r="B20" s="2"/>
      <c r="C20" s="2"/>
      <c r="D20" s="2"/>
      <c r="E20" s="2"/>
      <c r="F20" s="61">
        <v>43756</v>
      </c>
      <c r="G20" s="30"/>
      <c r="H20" s="72"/>
      <c r="I20" s="72"/>
      <c r="J20" s="32"/>
      <c r="K20" s="62"/>
      <c r="L20" s="61">
        <v>43787</v>
      </c>
      <c r="M20" s="73">
        <v>0.33333333333333331</v>
      </c>
      <c r="N20" s="73">
        <v>0.5</v>
      </c>
      <c r="O20" s="81"/>
      <c r="P20" s="32">
        <f>N20-M20-O20</f>
        <v>0.16666666666666669</v>
      </c>
      <c r="Q20" s="62"/>
      <c r="R20" s="61">
        <v>43817</v>
      </c>
      <c r="S20" s="30">
        <v>0.30208333333333331</v>
      </c>
      <c r="T20" s="73">
        <v>0.52083333333333337</v>
      </c>
      <c r="U20" s="72"/>
      <c r="V20" s="32">
        <f t="shared" si="7"/>
        <v>0.21875000000000006</v>
      </c>
      <c r="W20" s="62"/>
    </row>
    <row r="21" spans="1:23" s="27" customFormat="1" x14ac:dyDescent="0.25">
      <c r="A21" s="3" t="s">
        <v>37</v>
      </c>
      <c r="B21" s="2"/>
      <c r="C21" s="2"/>
      <c r="D21" s="2"/>
      <c r="E21" s="2"/>
      <c r="F21" s="61">
        <v>43757</v>
      </c>
      <c r="G21" s="38"/>
      <c r="H21" s="41"/>
      <c r="I21" s="41"/>
      <c r="J21" s="39"/>
      <c r="K21" s="62"/>
      <c r="L21" s="61">
        <v>43788</v>
      </c>
      <c r="M21" s="30">
        <v>0.30208333333333331</v>
      </c>
      <c r="N21" s="72">
        <v>0.6875</v>
      </c>
      <c r="O21" s="81">
        <v>2.0833333333333332E-2</v>
      </c>
      <c r="P21" s="32">
        <f t="shared" ref="P21:P23" si="8">N21-M21-O21</f>
        <v>0.36458333333333337</v>
      </c>
      <c r="Q21" s="62"/>
      <c r="R21" s="61">
        <v>43818</v>
      </c>
      <c r="S21" s="30">
        <v>0.30208333333333331</v>
      </c>
      <c r="T21" s="86">
        <v>0.5</v>
      </c>
      <c r="U21" s="72"/>
      <c r="V21" s="32">
        <f t="shared" si="7"/>
        <v>0.19791666666666669</v>
      </c>
      <c r="W21" s="62"/>
    </row>
    <row r="22" spans="1:23" s="27" customFormat="1" x14ac:dyDescent="0.25">
      <c r="A22" s="5" t="s">
        <v>98</v>
      </c>
      <c r="B22" s="2" t="s">
        <v>108</v>
      </c>
      <c r="D22" s="100">
        <v>-19.75</v>
      </c>
      <c r="E22" s="6"/>
      <c r="F22" s="61">
        <v>43758</v>
      </c>
      <c r="G22" s="38"/>
      <c r="H22" s="41"/>
      <c r="I22" s="41"/>
      <c r="J22" s="39"/>
      <c r="K22" s="62"/>
      <c r="L22" s="61">
        <v>43789</v>
      </c>
      <c r="M22" s="30">
        <v>0.30208333333333331</v>
      </c>
      <c r="N22" s="78">
        <v>0.5</v>
      </c>
      <c r="O22" s="81"/>
      <c r="P22" s="32">
        <f t="shared" si="8"/>
        <v>0.19791666666666669</v>
      </c>
      <c r="Q22" s="62"/>
      <c r="R22" s="61">
        <v>43819</v>
      </c>
      <c r="S22" s="30"/>
      <c r="T22" s="86"/>
      <c r="U22" s="72"/>
      <c r="V22" s="32"/>
      <c r="W22" s="62"/>
    </row>
    <row r="23" spans="1:23" s="27" customFormat="1" x14ac:dyDescent="0.25">
      <c r="A23" s="7"/>
      <c r="C23" s="6"/>
      <c r="D23" s="45"/>
      <c r="E23" s="6"/>
      <c r="F23" s="61">
        <v>43759</v>
      </c>
      <c r="G23" s="30">
        <v>0.54166666666666663</v>
      </c>
      <c r="H23" s="72">
        <v>0.6875</v>
      </c>
      <c r="I23" s="81"/>
      <c r="J23" s="32">
        <f t="shared" ref="J23:J26" si="9">H23-G23-I23</f>
        <v>0.14583333333333337</v>
      </c>
      <c r="K23" s="62"/>
      <c r="L23" s="61">
        <v>43790</v>
      </c>
      <c r="M23" s="30">
        <v>0.30208333333333331</v>
      </c>
      <c r="N23" s="78">
        <v>0.5</v>
      </c>
      <c r="O23" s="72"/>
      <c r="P23" s="32">
        <f t="shared" si="8"/>
        <v>0.19791666666666669</v>
      </c>
      <c r="Q23" s="62"/>
      <c r="R23" s="61">
        <v>43820</v>
      </c>
      <c r="S23" s="38"/>
      <c r="T23" s="41"/>
      <c r="U23" s="41"/>
      <c r="V23" s="39"/>
      <c r="W23" s="62"/>
    </row>
    <row r="24" spans="1:23" s="27" customFormat="1" x14ac:dyDescent="0.25">
      <c r="A24" s="5"/>
      <c r="B24" s="6"/>
      <c r="C24" s="6"/>
      <c r="D24" s="45"/>
      <c r="E24" s="6"/>
      <c r="F24" s="61">
        <v>43760</v>
      </c>
      <c r="G24" s="30">
        <v>0.30208333333333331</v>
      </c>
      <c r="H24" s="72">
        <v>0.6875</v>
      </c>
      <c r="I24" s="81">
        <v>2.0833333333333332E-2</v>
      </c>
      <c r="J24" s="32">
        <f t="shared" si="9"/>
        <v>0.36458333333333337</v>
      </c>
      <c r="K24" s="62"/>
      <c r="L24" s="61">
        <v>43791</v>
      </c>
      <c r="M24" s="30"/>
      <c r="N24" s="72"/>
      <c r="O24" s="81"/>
      <c r="P24" s="32"/>
      <c r="Q24" s="79"/>
      <c r="R24" s="61">
        <v>43821</v>
      </c>
      <c r="S24" s="38"/>
      <c r="T24" s="41"/>
      <c r="U24" s="41"/>
      <c r="V24" s="39"/>
      <c r="W24" s="62"/>
    </row>
    <row r="25" spans="1:23" s="27" customFormat="1" x14ac:dyDescent="0.25">
      <c r="A25" s="5"/>
      <c r="B25" s="6"/>
      <c r="C25" s="6"/>
      <c r="D25" s="45"/>
      <c r="E25" s="6"/>
      <c r="F25" s="61">
        <v>43761</v>
      </c>
      <c r="G25" s="30">
        <v>0.30208333333333331</v>
      </c>
      <c r="H25" s="78">
        <v>0.5</v>
      </c>
      <c r="I25" s="81"/>
      <c r="J25" s="32">
        <f t="shared" si="9"/>
        <v>0.19791666666666669</v>
      </c>
      <c r="K25" s="62"/>
      <c r="L25" s="61">
        <v>43792</v>
      </c>
      <c r="M25" s="38"/>
      <c r="N25" s="41"/>
      <c r="O25" s="82"/>
      <c r="P25" s="39"/>
      <c r="Q25" s="62"/>
      <c r="R25" s="61">
        <v>43822</v>
      </c>
      <c r="S25" s="30"/>
      <c r="T25" s="72"/>
      <c r="U25" s="72"/>
      <c r="V25" s="32"/>
      <c r="W25" s="84" t="s">
        <v>92</v>
      </c>
    </row>
    <row r="26" spans="1:23" s="27" customFormat="1" x14ac:dyDescent="0.25">
      <c r="A26" s="5"/>
      <c r="B26" s="6"/>
      <c r="C26" s="6"/>
      <c r="D26" s="45"/>
      <c r="E26" s="2"/>
      <c r="F26" s="61">
        <v>43762</v>
      </c>
      <c r="G26" s="30">
        <v>0.30208333333333331</v>
      </c>
      <c r="H26" s="78">
        <v>0.5</v>
      </c>
      <c r="I26" s="81"/>
      <c r="J26" s="32">
        <f t="shared" si="9"/>
        <v>0.19791666666666669</v>
      </c>
      <c r="K26" s="62"/>
      <c r="L26" s="61">
        <v>43793</v>
      </c>
      <c r="M26" s="38"/>
      <c r="N26" s="41"/>
      <c r="O26" s="82"/>
      <c r="P26" s="39"/>
      <c r="Q26" s="62"/>
      <c r="R26" s="61">
        <v>43823</v>
      </c>
      <c r="S26" s="30"/>
      <c r="T26" s="72"/>
      <c r="U26" s="72"/>
      <c r="V26" s="32"/>
      <c r="W26" s="84" t="s">
        <v>92</v>
      </c>
    </row>
    <row r="27" spans="1:23" s="27" customFormat="1" x14ac:dyDescent="0.25">
      <c r="A27" s="7"/>
      <c r="B27" s="6"/>
      <c r="C27" s="6"/>
      <c r="D27" s="45"/>
      <c r="E27" s="2"/>
      <c r="F27" s="61">
        <v>43763</v>
      </c>
      <c r="G27" s="30"/>
      <c r="H27" s="72"/>
      <c r="I27" s="72"/>
      <c r="J27" s="32"/>
      <c r="K27" s="62"/>
      <c r="L27" s="61">
        <v>43794</v>
      </c>
      <c r="M27" s="30">
        <v>0.54166666666666663</v>
      </c>
      <c r="N27" s="72">
        <v>0.6875</v>
      </c>
      <c r="O27" s="81"/>
      <c r="P27" s="32">
        <f>N27-M27-O27</f>
        <v>0.14583333333333337</v>
      </c>
      <c r="Q27" s="62"/>
      <c r="R27" s="61">
        <v>43824</v>
      </c>
      <c r="S27" s="30"/>
      <c r="T27" s="86"/>
      <c r="U27" s="72"/>
      <c r="V27" s="32"/>
      <c r="W27" s="71" t="s">
        <v>14</v>
      </c>
    </row>
    <row r="28" spans="1:23" s="27" customFormat="1" x14ac:dyDescent="0.25">
      <c r="A28" s="7"/>
      <c r="B28" s="6"/>
      <c r="C28" s="2"/>
      <c r="D28" s="45"/>
      <c r="E28" s="2"/>
      <c r="F28" s="61">
        <v>43764</v>
      </c>
      <c r="G28" s="38"/>
      <c r="H28" s="41"/>
      <c r="I28" s="41"/>
      <c r="J28" s="39"/>
      <c r="K28" s="62"/>
      <c r="L28" s="61">
        <v>43795</v>
      </c>
      <c r="M28" s="30">
        <v>0.30208333333333331</v>
      </c>
      <c r="N28" s="72">
        <v>0.6875</v>
      </c>
      <c r="O28" s="81">
        <v>2.0833333333333332E-2</v>
      </c>
      <c r="P28" s="32">
        <f t="shared" ref="P28:P30" si="10">N28-M28-O28</f>
        <v>0.36458333333333337</v>
      </c>
      <c r="Q28" s="62"/>
      <c r="R28" s="61">
        <v>43825</v>
      </c>
      <c r="S28" s="30"/>
      <c r="T28" s="86"/>
      <c r="U28" s="72"/>
      <c r="V28" s="32"/>
      <c r="W28" s="84" t="s">
        <v>92</v>
      </c>
    </row>
    <row r="29" spans="1:23" s="27" customFormat="1" x14ac:dyDescent="0.25">
      <c r="A29" s="2"/>
      <c r="B29" s="2"/>
      <c r="C29" s="2"/>
      <c r="D29" s="2"/>
      <c r="E29" s="2"/>
      <c r="F29" s="61">
        <v>43765</v>
      </c>
      <c r="G29" s="38"/>
      <c r="H29" s="41"/>
      <c r="I29" s="41"/>
      <c r="J29" s="39"/>
      <c r="K29" s="62"/>
      <c r="L29" s="61">
        <v>43796</v>
      </c>
      <c r="M29" s="30">
        <v>0.30208333333333331</v>
      </c>
      <c r="N29" s="73">
        <v>0.54166666666666663</v>
      </c>
      <c r="O29" s="81"/>
      <c r="P29" s="32">
        <f t="shared" si="10"/>
        <v>0.23958333333333331</v>
      </c>
      <c r="Q29" s="62"/>
      <c r="R29" s="61">
        <v>43826</v>
      </c>
      <c r="S29" s="30"/>
      <c r="T29" s="86"/>
      <c r="U29" s="72"/>
      <c r="V29" s="32"/>
      <c r="W29" s="62"/>
    </row>
    <row r="30" spans="1:23" s="27" customFormat="1" ht="15.75" thickBot="1" x14ac:dyDescent="0.3">
      <c r="A30" s="3" t="s">
        <v>28</v>
      </c>
      <c r="B30" s="2"/>
      <c r="C30" s="2"/>
      <c r="D30" s="96">
        <f>D19+SUM(D22:D27)</f>
        <v>-1.25</v>
      </c>
      <c r="E30" s="2"/>
      <c r="F30" s="61">
        <v>43766</v>
      </c>
      <c r="G30" s="30">
        <v>0.54166666666666663</v>
      </c>
      <c r="H30" s="72">
        <v>0.6875</v>
      </c>
      <c r="I30" s="81"/>
      <c r="J30" s="32">
        <f t="shared" ref="J30:J33" si="11">H30-G30-I30</f>
        <v>0.14583333333333337</v>
      </c>
      <c r="K30" s="62"/>
      <c r="L30" s="61">
        <v>43797</v>
      </c>
      <c r="M30" s="30">
        <v>0.30208333333333331</v>
      </c>
      <c r="N30" s="73">
        <v>0.60416666666666663</v>
      </c>
      <c r="O30" s="72"/>
      <c r="P30" s="32">
        <f t="shared" si="10"/>
        <v>0.30208333333333331</v>
      </c>
      <c r="Q30" s="62"/>
      <c r="R30" s="61">
        <v>43827</v>
      </c>
      <c r="S30" s="38"/>
      <c r="T30" s="41"/>
      <c r="U30" s="41"/>
      <c r="V30" s="39"/>
      <c r="W30" s="62"/>
    </row>
    <row r="31" spans="1:23" s="27" customFormat="1" ht="15.75" thickTop="1" x14ac:dyDescent="0.25">
      <c r="A31" s="2"/>
      <c r="B31" s="2"/>
      <c r="C31" s="2"/>
      <c r="D31" s="2"/>
      <c r="E31" s="2"/>
      <c r="F31" s="61">
        <v>43767</v>
      </c>
      <c r="G31" s="30">
        <v>0.30208333333333331</v>
      </c>
      <c r="H31" s="72">
        <v>0.6875</v>
      </c>
      <c r="I31" s="81">
        <v>2.0833333333333332E-2</v>
      </c>
      <c r="J31" s="32">
        <f t="shared" si="11"/>
        <v>0.36458333333333337</v>
      </c>
      <c r="K31" s="62"/>
      <c r="L31" s="61">
        <v>43798</v>
      </c>
      <c r="M31" s="30"/>
      <c r="N31" s="72"/>
      <c r="O31" s="72"/>
      <c r="P31" s="32"/>
      <c r="Q31" s="79"/>
      <c r="R31" s="61">
        <v>43828</v>
      </c>
      <c r="S31" s="38"/>
      <c r="T31" s="41"/>
      <c r="U31" s="41"/>
      <c r="V31" s="39"/>
      <c r="W31" s="62"/>
    </row>
    <row r="32" spans="1:23" s="27" customFormat="1" x14ac:dyDescent="0.25">
      <c r="F32" s="61">
        <v>43768</v>
      </c>
      <c r="G32" s="30">
        <v>0.30208333333333331</v>
      </c>
      <c r="H32" s="78">
        <v>0.5</v>
      </c>
      <c r="I32" s="81"/>
      <c r="J32" s="32">
        <f t="shared" si="11"/>
        <v>0.19791666666666669</v>
      </c>
      <c r="K32" s="62"/>
      <c r="L32" s="61">
        <v>43799</v>
      </c>
      <c r="M32" s="38"/>
      <c r="N32" s="41"/>
      <c r="O32" s="41"/>
      <c r="P32" s="39"/>
      <c r="Q32" s="62"/>
      <c r="R32" s="61">
        <v>43829</v>
      </c>
      <c r="S32" s="30"/>
      <c r="T32" s="72"/>
      <c r="U32" s="72"/>
      <c r="V32" s="32"/>
      <c r="W32" s="84" t="s">
        <v>92</v>
      </c>
    </row>
    <row r="33" spans="1:23" s="27" customFormat="1" ht="15.75" thickBot="1" x14ac:dyDescent="0.3">
      <c r="A33" s="3" t="s">
        <v>34</v>
      </c>
      <c r="B33" s="2" t="s">
        <v>83</v>
      </c>
      <c r="C33" s="2"/>
      <c r="D33" s="92">
        <f>20/365*86</f>
        <v>4.712328767123287</v>
      </c>
      <c r="E33" s="2" t="s">
        <v>104</v>
      </c>
      <c r="F33" s="61">
        <v>43769</v>
      </c>
      <c r="G33" s="30">
        <v>0.30208333333333331</v>
      </c>
      <c r="H33" s="78">
        <v>0.5</v>
      </c>
      <c r="I33" s="72"/>
      <c r="J33" s="32">
        <f t="shared" si="11"/>
        <v>0.19791666666666669</v>
      </c>
      <c r="K33" s="62"/>
      <c r="L33" s="61"/>
      <c r="M33" s="30"/>
      <c r="N33" s="72"/>
      <c r="O33" s="72"/>
      <c r="P33" s="32"/>
      <c r="Q33" s="62"/>
      <c r="R33" s="61">
        <v>43830</v>
      </c>
      <c r="S33" s="30"/>
      <c r="T33" s="72"/>
      <c r="U33" s="72"/>
      <c r="V33" s="32"/>
      <c r="W33" s="84" t="s">
        <v>92</v>
      </c>
    </row>
    <row r="34" spans="1:23" s="27" customFormat="1" ht="19.5" thickBot="1" x14ac:dyDescent="0.35">
      <c r="A34" s="10"/>
      <c r="B34" s="2"/>
      <c r="C34" s="2"/>
      <c r="D34" s="94">
        <f>10/365*86</f>
        <v>2.3561643835616435</v>
      </c>
      <c r="E34" s="2" t="s">
        <v>105</v>
      </c>
      <c r="F34" s="64"/>
      <c r="G34" s="65"/>
      <c r="H34" s="66"/>
      <c r="I34" s="67" t="s">
        <v>27</v>
      </c>
      <c r="J34" s="68" t="s">
        <v>87</v>
      </c>
      <c r="K34" s="69" t="s">
        <v>58</v>
      </c>
      <c r="L34" s="64"/>
      <c r="M34" s="65"/>
      <c r="N34" s="66"/>
      <c r="O34" s="67" t="s">
        <v>27</v>
      </c>
      <c r="P34" s="68" t="s">
        <v>96</v>
      </c>
      <c r="Q34" s="69" t="s">
        <v>85</v>
      </c>
      <c r="R34" s="64"/>
      <c r="S34" s="65"/>
      <c r="T34" s="66"/>
      <c r="U34" s="67" t="s">
        <v>27</v>
      </c>
      <c r="V34" s="68"/>
      <c r="W34" s="69" t="s">
        <v>94</v>
      </c>
    </row>
    <row r="35" spans="1:23" s="27" customFormat="1" x14ac:dyDescent="0.25">
      <c r="A35" s="5" t="s">
        <v>98</v>
      </c>
      <c r="B35" s="2" t="s">
        <v>106</v>
      </c>
      <c r="D35" s="95">
        <v>-1</v>
      </c>
      <c r="E35" s="2"/>
      <c r="R35" s="85"/>
      <c r="S35" s="85"/>
      <c r="T35" s="85"/>
      <c r="U35" s="85"/>
      <c r="V35" s="85"/>
      <c r="W35" s="85"/>
    </row>
    <row r="36" spans="1:23" s="27" customFormat="1" x14ac:dyDescent="0.25">
      <c r="B36" s="2"/>
      <c r="C36" s="2"/>
      <c r="D36" s="2"/>
      <c r="E36" s="2"/>
      <c r="R36" s="87"/>
      <c r="S36" s="88"/>
      <c r="T36" s="85"/>
      <c r="U36" s="85"/>
      <c r="V36" s="89"/>
      <c r="W36" s="85"/>
    </row>
    <row r="37" spans="1:23" s="27" customFormat="1" x14ac:dyDescent="0.25">
      <c r="A37" s="2"/>
      <c r="B37" s="2"/>
      <c r="C37" s="2"/>
      <c r="D37" s="2"/>
      <c r="E37" s="2"/>
      <c r="R37" s="3" t="s">
        <v>95</v>
      </c>
      <c r="S37" s="85"/>
      <c r="T37" s="85"/>
      <c r="U37" s="85"/>
      <c r="V37" s="89"/>
      <c r="W37" s="85"/>
    </row>
    <row r="38" spans="1:23" s="27" customFormat="1" x14ac:dyDescent="0.25">
      <c r="B38" s="2"/>
      <c r="C38" s="2"/>
      <c r="D38" s="2"/>
      <c r="E38" s="2"/>
      <c r="R38" s="85"/>
      <c r="S38" s="85"/>
      <c r="T38" s="85"/>
      <c r="U38" s="85"/>
      <c r="V38" s="85"/>
      <c r="W38" s="85"/>
    </row>
    <row r="39" spans="1:23" s="27" customFormat="1" ht="15.75" thickBot="1" x14ac:dyDescent="0.3">
      <c r="A39" s="3" t="s">
        <v>107</v>
      </c>
      <c r="B39" s="3"/>
      <c r="C39" s="3"/>
      <c r="D39" s="96">
        <f>SUM(D34:D38)</f>
        <v>1.3561643835616435</v>
      </c>
      <c r="E39" s="2"/>
      <c r="R39" s="3" t="s">
        <v>90</v>
      </c>
      <c r="S39" s="85"/>
      <c r="T39" s="85"/>
      <c r="U39" s="90"/>
      <c r="V39" s="91"/>
      <c r="W39" s="85"/>
    </row>
    <row r="40" spans="1:23" s="27" customFormat="1" ht="15.75" thickTop="1" x14ac:dyDescent="0.25">
      <c r="A40" s="2"/>
      <c r="B40" s="2"/>
      <c r="C40" s="2"/>
      <c r="D40" s="2"/>
      <c r="E40" s="2"/>
    </row>
    <row r="41" spans="1:23" s="27" customFormat="1" x14ac:dyDescent="0.25">
      <c r="A41" s="3"/>
      <c r="B41" s="2"/>
      <c r="C41" s="2"/>
      <c r="D41" s="2"/>
      <c r="E41" s="2"/>
    </row>
    <row r="42" spans="1:23" s="27" customFormat="1" x14ac:dyDescent="0.25">
      <c r="A42" s="2"/>
      <c r="B42" s="2"/>
      <c r="C42" s="2"/>
      <c r="D42" s="2"/>
      <c r="E42" s="2"/>
    </row>
    <row r="43" spans="1:23" s="27" customFormat="1" x14ac:dyDescent="0.25">
      <c r="A43" s="2"/>
      <c r="B43" s="2"/>
      <c r="C43" s="2"/>
      <c r="D43" s="2"/>
      <c r="E43" s="2"/>
    </row>
    <row r="44" spans="1:23" s="27" customFormat="1" x14ac:dyDescent="0.25">
      <c r="A44" s="2"/>
      <c r="B44" s="2"/>
      <c r="C44" s="2"/>
      <c r="D44" s="2"/>
      <c r="E44" s="2"/>
    </row>
    <row r="45" spans="1:23" s="27" customFormat="1" x14ac:dyDescent="0.25">
      <c r="A45" s="2"/>
      <c r="B45" s="2"/>
      <c r="C45" s="2"/>
      <c r="D45" s="2"/>
      <c r="E45" s="2"/>
    </row>
    <row r="46" spans="1:23" s="27" customFormat="1" x14ac:dyDescent="0.25">
      <c r="A46" s="2"/>
      <c r="B46" s="2"/>
      <c r="C46" s="2"/>
      <c r="D46" s="2"/>
      <c r="E46" s="2"/>
    </row>
    <row r="47" spans="1:23" s="27" customFormat="1" x14ac:dyDescent="0.25">
      <c r="A47" s="2"/>
      <c r="B47" s="2"/>
      <c r="C47" s="2"/>
      <c r="D47" s="2"/>
      <c r="E47" s="2"/>
    </row>
    <row r="48" spans="1:23" s="27" customFormat="1" x14ac:dyDescent="0.25">
      <c r="A48" s="2"/>
      <c r="B48" s="2"/>
      <c r="C48" s="2"/>
      <c r="D48" s="2"/>
      <c r="E48" s="2"/>
    </row>
    <row r="49" spans="1:5" s="27" customFormat="1" x14ac:dyDescent="0.25">
      <c r="A49" s="2"/>
      <c r="B49" s="2"/>
      <c r="C49" s="2"/>
      <c r="D49" s="2"/>
      <c r="E49" s="2"/>
    </row>
    <row r="50" spans="1:5" s="27" customFormat="1" x14ac:dyDescent="0.25">
      <c r="A50" s="2"/>
      <c r="B50" s="2"/>
      <c r="C50" s="2"/>
      <c r="D50" s="2"/>
      <c r="E50" s="2"/>
    </row>
    <row r="51" spans="1:5" s="27" customFormat="1" x14ac:dyDescent="0.25">
      <c r="A51" s="2"/>
      <c r="B51" s="2"/>
      <c r="C51" s="2"/>
      <c r="D51" s="2"/>
      <c r="E51" s="2"/>
    </row>
    <row r="52" spans="1:5" s="27" customFormat="1" x14ac:dyDescent="0.25">
      <c r="A52" s="2"/>
      <c r="B52" s="2"/>
      <c r="C52" s="2"/>
      <c r="D52" s="2"/>
      <c r="E52" s="2"/>
    </row>
    <row r="53" spans="1:5" s="27" customFormat="1" x14ac:dyDescent="0.25">
      <c r="A53" s="2"/>
      <c r="B53" s="2"/>
      <c r="C53" s="2"/>
      <c r="D53" s="2"/>
      <c r="E53" s="2"/>
    </row>
    <row r="54" spans="1:5" s="27" customFormat="1" x14ac:dyDescent="0.25">
      <c r="A54" s="2"/>
      <c r="B54" s="2"/>
      <c r="C54" s="2"/>
      <c r="D54" s="2"/>
      <c r="E54" s="2"/>
    </row>
    <row r="55" spans="1:5" s="27" customFormat="1" x14ac:dyDescent="0.25">
      <c r="A55" s="2"/>
      <c r="B55" s="2"/>
      <c r="C55" s="2"/>
      <c r="D55" s="2"/>
      <c r="E55" s="2"/>
    </row>
    <row r="56" spans="1:5" s="27" customFormat="1" x14ac:dyDescent="0.25">
      <c r="A56" s="2"/>
      <c r="B56" s="2"/>
      <c r="C56" s="2"/>
      <c r="D56" s="2"/>
      <c r="E56" s="2"/>
    </row>
    <row r="57" spans="1:5" s="27" customFormat="1" x14ac:dyDescent="0.25">
      <c r="A57" s="2"/>
      <c r="B57" s="2"/>
      <c r="C57" s="2"/>
      <c r="D57" s="2"/>
      <c r="E57" s="2"/>
    </row>
    <row r="58" spans="1:5" s="27" customFormat="1" x14ac:dyDescent="0.25">
      <c r="A58" s="2"/>
      <c r="B58" s="2"/>
      <c r="C58" s="2"/>
      <c r="D58" s="2"/>
      <c r="E58" s="2"/>
    </row>
    <row r="59" spans="1:5" s="27" customFormat="1" x14ac:dyDescent="0.25">
      <c r="A59" s="2"/>
      <c r="B59" s="2"/>
      <c r="C59" s="2"/>
      <c r="D59" s="2"/>
      <c r="E59" s="2"/>
    </row>
    <row r="60" spans="1:5" s="27" customFormat="1" x14ac:dyDescent="0.25">
      <c r="A60" s="2"/>
      <c r="B60" s="2"/>
      <c r="C60" s="2"/>
      <c r="D60" s="2"/>
      <c r="E60" s="2"/>
    </row>
    <row r="61" spans="1:5" s="27" customFormat="1" x14ac:dyDescent="0.25">
      <c r="A61" s="2"/>
      <c r="B61" s="2"/>
      <c r="C61" s="2"/>
      <c r="D61" s="2"/>
      <c r="E61" s="2"/>
    </row>
    <row r="62" spans="1:5" s="27" customFormat="1" x14ac:dyDescent="0.25">
      <c r="A62" s="2"/>
      <c r="B62" s="2"/>
      <c r="C62" s="2"/>
      <c r="D62" s="2"/>
      <c r="E62" s="2"/>
    </row>
    <row r="63" spans="1:5" s="27" customFormat="1" x14ac:dyDescent="0.25">
      <c r="A63" s="2"/>
      <c r="B63" s="2"/>
      <c r="C63" s="2"/>
      <c r="D63" s="2"/>
      <c r="E63" s="2"/>
    </row>
    <row r="64" spans="1:5" s="27" customFormat="1" x14ac:dyDescent="0.25">
      <c r="A64" s="2"/>
      <c r="B64" s="2"/>
      <c r="C64" s="2"/>
      <c r="D64" s="2"/>
      <c r="E64" s="2"/>
    </row>
    <row r="65" spans="1:5" s="27" customFormat="1" x14ac:dyDescent="0.25">
      <c r="A65" s="2"/>
      <c r="B65" s="2"/>
      <c r="C65" s="2"/>
      <c r="D65" s="2"/>
      <c r="E65" s="2"/>
    </row>
    <row r="66" spans="1:5" s="27" customFormat="1" x14ac:dyDescent="0.25">
      <c r="A66" s="2"/>
      <c r="B66" s="2"/>
      <c r="C66" s="2"/>
      <c r="D66" s="2"/>
      <c r="E66" s="2"/>
    </row>
    <row r="67" spans="1:5" s="27" customFormat="1" x14ac:dyDescent="0.25">
      <c r="A67" s="2"/>
      <c r="B67" s="2"/>
      <c r="C67" s="2"/>
      <c r="D67" s="2"/>
      <c r="E67" s="2"/>
    </row>
    <row r="68" spans="1:5" s="27" customFormat="1" x14ac:dyDescent="0.25">
      <c r="A68" s="2"/>
      <c r="B68" s="2"/>
      <c r="C68" s="2"/>
      <c r="D68" s="2"/>
      <c r="E68" s="2"/>
    </row>
    <row r="69" spans="1:5" s="27" customFormat="1" x14ac:dyDescent="0.25">
      <c r="A69" s="2"/>
      <c r="B69" s="2"/>
      <c r="C69" s="2"/>
      <c r="D69" s="2"/>
      <c r="E69" s="2"/>
    </row>
    <row r="70" spans="1:5" s="27" customFormat="1" x14ac:dyDescent="0.25">
      <c r="A70" s="2"/>
      <c r="B70" s="2"/>
      <c r="C70" s="2"/>
      <c r="D70" s="2"/>
      <c r="E70" s="2"/>
    </row>
    <row r="71" spans="1:5" s="27" customFormat="1" x14ac:dyDescent="0.25">
      <c r="A71" s="2"/>
      <c r="B71" s="2"/>
      <c r="C71" s="2"/>
      <c r="D71" s="2"/>
      <c r="E71" s="2"/>
    </row>
    <row r="72" spans="1:5" s="27" customFormat="1" x14ac:dyDescent="0.25">
      <c r="A72" s="2"/>
      <c r="B72" s="2"/>
      <c r="C72" s="2"/>
      <c r="D72" s="2"/>
      <c r="E72" s="2"/>
    </row>
    <row r="73" spans="1:5" s="27" customFormat="1" x14ac:dyDescent="0.25">
      <c r="A73" s="2"/>
      <c r="B73" s="2"/>
      <c r="C73" s="2"/>
      <c r="D73" s="2"/>
      <c r="E73" s="2"/>
    </row>
    <row r="74" spans="1:5" s="27" customFormat="1" x14ac:dyDescent="0.25">
      <c r="A74" s="2"/>
      <c r="B74" s="2"/>
      <c r="C74" s="2"/>
      <c r="D74" s="2"/>
      <c r="E74" s="2"/>
    </row>
    <row r="75" spans="1:5" s="27" customFormat="1" x14ac:dyDescent="0.25">
      <c r="A75" s="2"/>
      <c r="B75" s="2"/>
      <c r="C75" s="2"/>
      <c r="D75" s="2"/>
      <c r="E75" s="2"/>
    </row>
    <row r="76" spans="1:5" s="27" customFormat="1" x14ac:dyDescent="0.25">
      <c r="A76" s="2"/>
      <c r="B76" s="2"/>
      <c r="C76" s="2"/>
      <c r="D76" s="2"/>
      <c r="E76" s="2"/>
    </row>
    <row r="77" spans="1:5" s="27" customFormat="1" x14ac:dyDescent="0.25">
      <c r="A77" s="2"/>
      <c r="B77" s="2"/>
      <c r="C77" s="2"/>
      <c r="D77" s="2"/>
      <c r="E77" s="2"/>
    </row>
    <row r="78" spans="1:5" s="27" customFormat="1" x14ac:dyDescent="0.25">
      <c r="A78" s="2"/>
      <c r="B78" s="2"/>
      <c r="C78" s="2"/>
      <c r="D78" s="2"/>
      <c r="E78" s="2"/>
    </row>
    <row r="79" spans="1:5" s="27" customFormat="1" x14ac:dyDescent="0.25">
      <c r="A79" s="2"/>
      <c r="B79" s="2"/>
      <c r="C79" s="2"/>
      <c r="D79" s="2"/>
      <c r="E79" s="2"/>
    </row>
    <row r="80" spans="1:5" s="27" customFormat="1" x14ac:dyDescent="0.25">
      <c r="A80" s="2"/>
      <c r="B80" s="2"/>
      <c r="C80" s="2"/>
      <c r="D80" s="2"/>
      <c r="E80" s="2"/>
    </row>
    <row r="81" spans="1:5" s="27" customFormat="1" x14ac:dyDescent="0.25">
      <c r="A81" s="2"/>
      <c r="B81" s="2"/>
      <c r="C81" s="2"/>
      <c r="D81" s="2"/>
      <c r="E81" s="2"/>
    </row>
    <row r="82" spans="1:5" s="27" customFormat="1" x14ac:dyDescent="0.25">
      <c r="A82" s="2"/>
      <c r="B82" s="2"/>
      <c r="C82" s="2"/>
      <c r="D82" s="2"/>
      <c r="E82" s="2"/>
    </row>
    <row r="83" spans="1:5" s="27" customFormat="1" x14ac:dyDescent="0.25">
      <c r="A83" s="2"/>
      <c r="B83" s="2"/>
      <c r="C83" s="2"/>
      <c r="D83" s="2"/>
      <c r="E83" s="2"/>
    </row>
    <row r="84" spans="1:5" s="27" customFormat="1" x14ac:dyDescent="0.25">
      <c r="A84" s="2"/>
      <c r="B84" s="2"/>
      <c r="C84" s="2"/>
      <c r="D84" s="2"/>
      <c r="E84" s="2"/>
    </row>
    <row r="85" spans="1:5" s="27" customFormat="1" x14ac:dyDescent="0.25">
      <c r="A85" s="2"/>
      <c r="B85" s="2"/>
      <c r="C85" s="2"/>
      <c r="D85" s="2"/>
      <c r="E85" s="2"/>
    </row>
    <row r="86" spans="1:5" s="27" customFormat="1" x14ac:dyDescent="0.25">
      <c r="A86" s="2"/>
      <c r="B86" s="2"/>
      <c r="C86" s="2"/>
      <c r="D86" s="2"/>
      <c r="E86" s="2"/>
    </row>
    <row r="87" spans="1:5" s="27" customFormat="1" x14ac:dyDescent="0.25">
      <c r="A87" s="2"/>
      <c r="B87" s="2"/>
      <c r="C87" s="2"/>
      <c r="D87" s="2"/>
      <c r="E87" s="2"/>
    </row>
    <row r="88" spans="1:5" s="27" customFormat="1" x14ac:dyDescent="0.25">
      <c r="A88" s="2"/>
      <c r="B88" s="2"/>
      <c r="C88" s="2"/>
      <c r="D88" s="2"/>
      <c r="E88" s="2"/>
    </row>
    <row r="89" spans="1:5" s="27" customFormat="1" x14ac:dyDescent="0.25">
      <c r="A89" s="2"/>
      <c r="B89" s="2"/>
      <c r="C89" s="2"/>
      <c r="D89" s="2"/>
      <c r="E89" s="2"/>
    </row>
  </sheetData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FBB36-F884-4635-A68E-2A6C80462420}">
  <dimension ref="A1:AGD95"/>
  <sheetViews>
    <sheetView tabSelected="1" workbookViewId="0">
      <pane xSplit="5" topLeftCell="AD1" activePane="topRight" state="frozen"/>
      <selection pane="topRight" activeCell="AG6" sqref="AG6"/>
    </sheetView>
  </sheetViews>
  <sheetFormatPr baseColWidth="10" defaultRowHeight="15" x14ac:dyDescent="0.25"/>
  <cols>
    <col min="1" max="1" width="13.75" style="2" customWidth="1"/>
    <col min="2" max="4" width="7.5" style="2" customWidth="1"/>
    <col min="5" max="5" width="11" style="2" customWidth="1"/>
    <col min="6" max="10" width="11" style="27" customWidth="1"/>
    <col min="11" max="11" width="12.375" style="27" customWidth="1"/>
    <col min="12" max="862" width="11" style="27" customWidth="1"/>
    <col min="863" max="863" width="11" style="2" customWidth="1"/>
    <col min="864" max="16384" width="11" style="2"/>
  </cols>
  <sheetData>
    <row r="1" spans="1:41" s="27" customFormat="1" ht="30.75" customHeight="1" thickBot="1" x14ac:dyDescent="0.35">
      <c r="A1" s="1" t="s">
        <v>33</v>
      </c>
      <c r="B1" s="12" t="s">
        <v>35</v>
      </c>
      <c r="C1" s="2"/>
      <c r="D1" s="2"/>
      <c r="E1" s="2"/>
      <c r="F1" s="13" t="s">
        <v>1</v>
      </c>
      <c r="G1" s="14" t="s">
        <v>31</v>
      </c>
      <c r="H1" s="15"/>
      <c r="I1" s="15"/>
      <c r="J1" s="16"/>
      <c r="K1" s="16"/>
      <c r="L1" s="55" t="s">
        <v>1</v>
      </c>
      <c r="M1" s="56" t="s">
        <v>50</v>
      </c>
      <c r="N1" s="56"/>
      <c r="O1" s="56"/>
      <c r="P1" s="57"/>
      <c r="Q1" s="58"/>
      <c r="R1" s="55" t="s">
        <v>1</v>
      </c>
      <c r="S1" s="56" t="s">
        <v>17</v>
      </c>
      <c r="T1" s="56"/>
      <c r="U1" s="56"/>
      <c r="V1" s="57"/>
      <c r="W1" s="58"/>
      <c r="X1" s="55" t="s">
        <v>1</v>
      </c>
      <c r="Y1" s="56" t="s">
        <v>2</v>
      </c>
      <c r="Z1" s="56"/>
      <c r="AA1" s="56"/>
      <c r="AB1" s="57"/>
      <c r="AC1" s="58"/>
      <c r="AD1" s="55" t="s">
        <v>1</v>
      </c>
      <c r="AE1" s="56" t="s">
        <v>63</v>
      </c>
      <c r="AF1" s="56"/>
      <c r="AG1" s="56"/>
      <c r="AH1" s="57"/>
      <c r="AI1" s="58"/>
      <c r="AJ1" s="55" t="s">
        <v>1</v>
      </c>
      <c r="AK1" s="56" t="s">
        <v>66</v>
      </c>
      <c r="AL1" s="56"/>
      <c r="AM1" s="56"/>
      <c r="AN1" s="57"/>
      <c r="AO1" s="58"/>
    </row>
    <row r="2" spans="1:41" s="27" customFormat="1" ht="15.75" thickBot="1" x14ac:dyDescent="0.3">
      <c r="A2" s="17"/>
      <c r="B2" s="18" t="s">
        <v>5</v>
      </c>
      <c r="C2" s="19" t="s">
        <v>6</v>
      </c>
      <c r="D2" s="20" t="s">
        <v>7</v>
      </c>
      <c r="E2" s="2"/>
      <c r="F2" s="21" t="s">
        <v>8</v>
      </c>
      <c r="G2" s="22" t="s">
        <v>9</v>
      </c>
      <c r="H2" s="23" t="s">
        <v>10</v>
      </c>
      <c r="I2" s="24" t="s">
        <v>11</v>
      </c>
      <c r="J2" s="25" t="s">
        <v>12</v>
      </c>
      <c r="K2" s="26" t="s">
        <v>13</v>
      </c>
      <c r="L2" s="59" t="s">
        <v>8</v>
      </c>
      <c r="M2" s="22" t="s">
        <v>9</v>
      </c>
      <c r="N2" s="23" t="s">
        <v>10</v>
      </c>
      <c r="O2" s="24" t="s">
        <v>11</v>
      </c>
      <c r="P2" s="25" t="s">
        <v>12</v>
      </c>
      <c r="Q2" s="60" t="s">
        <v>13</v>
      </c>
      <c r="R2" s="59" t="s">
        <v>8</v>
      </c>
      <c r="S2" s="22" t="s">
        <v>9</v>
      </c>
      <c r="T2" s="23" t="s">
        <v>10</v>
      </c>
      <c r="U2" s="24" t="s">
        <v>11</v>
      </c>
      <c r="V2" s="25" t="s">
        <v>12</v>
      </c>
      <c r="W2" s="60" t="s">
        <v>13</v>
      </c>
      <c r="X2" s="59" t="s">
        <v>8</v>
      </c>
      <c r="Y2" s="22" t="s">
        <v>9</v>
      </c>
      <c r="Z2" s="23" t="s">
        <v>10</v>
      </c>
      <c r="AA2" s="24" t="s">
        <v>11</v>
      </c>
      <c r="AB2" s="25" t="s">
        <v>12</v>
      </c>
      <c r="AC2" s="60" t="s">
        <v>13</v>
      </c>
      <c r="AD2" s="59" t="s">
        <v>8</v>
      </c>
      <c r="AE2" s="22" t="s">
        <v>9</v>
      </c>
      <c r="AF2" s="23" t="s">
        <v>10</v>
      </c>
      <c r="AG2" s="24" t="s">
        <v>11</v>
      </c>
      <c r="AH2" s="25" t="s">
        <v>12</v>
      </c>
      <c r="AI2" s="60" t="s">
        <v>13</v>
      </c>
      <c r="AJ2" s="59" t="s">
        <v>8</v>
      </c>
      <c r="AK2" s="22" t="s">
        <v>9</v>
      </c>
      <c r="AL2" s="23" t="s">
        <v>10</v>
      </c>
      <c r="AM2" s="24" t="s">
        <v>11</v>
      </c>
      <c r="AN2" s="25" t="s">
        <v>12</v>
      </c>
      <c r="AO2" s="60" t="s">
        <v>13</v>
      </c>
    </row>
    <row r="3" spans="1:41" s="27" customFormat="1" x14ac:dyDescent="0.25">
      <c r="B3" s="28"/>
      <c r="C3" s="28"/>
      <c r="D3" s="28"/>
      <c r="E3" s="2"/>
      <c r="F3" s="29">
        <v>43466</v>
      </c>
      <c r="G3" s="30"/>
      <c r="H3" s="31"/>
      <c r="I3" s="31"/>
      <c r="J3" s="32"/>
      <c r="K3" s="43" t="s">
        <v>14</v>
      </c>
      <c r="L3" s="61">
        <v>43497</v>
      </c>
      <c r="M3" s="53">
        <v>0.25</v>
      </c>
      <c r="N3" s="53">
        <v>0.72916666666666663</v>
      </c>
      <c r="O3" s="53">
        <v>4.1666666666666664E-2</v>
      </c>
      <c r="P3" s="32">
        <f>N3-M3-O3</f>
        <v>0.43749999999999994</v>
      </c>
      <c r="Q3" s="62"/>
      <c r="R3" s="61">
        <v>43525</v>
      </c>
      <c r="S3" s="30">
        <v>0.29166666666666669</v>
      </c>
      <c r="T3" s="53">
        <v>0.72916666666666663</v>
      </c>
      <c r="U3" s="53">
        <v>5.2083333333333336E-2</v>
      </c>
      <c r="V3" s="32">
        <f>T3-S3-U3</f>
        <v>0.38541666666666663</v>
      </c>
      <c r="W3" s="62"/>
      <c r="X3" s="61">
        <v>43556</v>
      </c>
      <c r="Y3" s="30">
        <v>0.29166666666666669</v>
      </c>
      <c r="Z3" s="53">
        <v>0.5</v>
      </c>
      <c r="AA3" s="31">
        <v>0</v>
      </c>
      <c r="AB3" s="32">
        <f>Z3-Y3-AA3</f>
        <v>0.20833333333333331</v>
      </c>
      <c r="AC3" s="62"/>
      <c r="AD3" s="61">
        <v>43586</v>
      </c>
      <c r="AE3" s="30">
        <v>0.29166666666666669</v>
      </c>
      <c r="AF3" s="73">
        <v>0.70833333333333337</v>
      </c>
      <c r="AG3" s="73">
        <v>4.1666666666666664E-2</v>
      </c>
      <c r="AH3" s="32">
        <f>AF3-AE3-AG3</f>
        <v>0.375</v>
      </c>
      <c r="AI3" s="62"/>
      <c r="AJ3" s="61">
        <v>43617</v>
      </c>
      <c r="AK3" s="38"/>
      <c r="AL3" s="38"/>
      <c r="AM3" s="38"/>
      <c r="AN3" s="39"/>
      <c r="AO3" s="63"/>
    </row>
    <row r="4" spans="1:41" s="27" customFormat="1" x14ac:dyDescent="0.25">
      <c r="A4" s="27" t="s">
        <v>32</v>
      </c>
      <c r="B4" s="28"/>
      <c r="C4" s="28"/>
      <c r="D4" s="28">
        <v>29.8</v>
      </c>
      <c r="E4" s="2"/>
      <c r="F4" s="29">
        <v>43467</v>
      </c>
      <c r="G4" s="30"/>
      <c r="H4" s="31"/>
      <c r="I4" s="31"/>
      <c r="J4" s="32"/>
      <c r="K4" s="43" t="s">
        <v>14</v>
      </c>
      <c r="L4" s="61">
        <v>43498</v>
      </c>
      <c r="M4" s="38"/>
      <c r="N4" s="38"/>
      <c r="O4" s="38"/>
      <c r="P4" s="39"/>
      <c r="Q4" s="63"/>
      <c r="R4" s="61">
        <v>43526</v>
      </c>
      <c r="S4" s="38"/>
      <c r="T4" s="38"/>
      <c r="U4" s="38"/>
      <c r="V4" s="39"/>
      <c r="W4" s="63"/>
      <c r="X4" s="61">
        <v>43557</v>
      </c>
      <c r="Y4" s="53">
        <v>0.54166666666666663</v>
      </c>
      <c r="Z4" s="53">
        <v>0.6875</v>
      </c>
      <c r="AA4" s="31">
        <v>0</v>
      </c>
      <c r="AB4" s="32">
        <f>Z4-Y4-AA4</f>
        <v>0.14583333333333337</v>
      </c>
      <c r="AC4" s="62"/>
      <c r="AD4" s="61">
        <v>43587</v>
      </c>
      <c r="AE4" s="30">
        <v>0.29166666666666669</v>
      </c>
      <c r="AF4" s="73">
        <v>0.66666666666666663</v>
      </c>
      <c r="AG4" s="73">
        <v>4.1666666666666664E-2</v>
      </c>
      <c r="AH4" s="32">
        <f>AF4-AE4-AG4</f>
        <v>0.33333333333333326</v>
      </c>
      <c r="AI4" s="62"/>
      <c r="AJ4" s="61">
        <v>43618</v>
      </c>
      <c r="AK4" s="38"/>
      <c r="AL4" s="41"/>
      <c r="AM4" s="41"/>
      <c r="AN4" s="39"/>
      <c r="AO4" s="63"/>
    </row>
    <row r="5" spans="1:41" s="27" customFormat="1" ht="15.75" thickBot="1" x14ac:dyDescent="0.3">
      <c r="B5" s="28"/>
      <c r="C5" s="28"/>
      <c r="D5" s="28"/>
      <c r="E5" s="2"/>
      <c r="F5" s="29">
        <v>43468</v>
      </c>
      <c r="G5" s="30">
        <v>0</v>
      </c>
      <c r="H5" s="31">
        <v>0</v>
      </c>
      <c r="I5" s="31">
        <v>0</v>
      </c>
      <c r="J5" s="52">
        <f t="shared" ref="J5:J6" si="0">H5-G5-I5</f>
        <v>0</v>
      </c>
      <c r="K5" s="33" t="s">
        <v>38</v>
      </c>
      <c r="L5" s="61">
        <v>43499</v>
      </c>
      <c r="M5" s="38"/>
      <c r="N5" s="41"/>
      <c r="O5" s="41"/>
      <c r="P5" s="39"/>
      <c r="Q5" s="63"/>
      <c r="R5" s="61">
        <v>43527</v>
      </c>
      <c r="S5" s="38"/>
      <c r="T5" s="41"/>
      <c r="U5" s="41"/>
      <c r="V5" s="39"/>
      <c r="W5" s="63"/>
      <c r="X5" s="61">
        <v>43558</v>
      </c>
      <c r="Y5" s="30">
        <v>0.29166666666666669</v>
      </c>
      <c r="Z5" s="53">
        <v>0.64583333333333337</v>
      </c>
      <c r="AA5" s="53">
        <v>4.1666666666666664E-2</v>
      </c>
      <c r="AB5" s="32">
        <f>Z5-Y5-AA5</f>
        <v>0.3125</v>
      </c>
      <c r="AC5" s="62"/>
      <c r="AD5" s="61">
        <v>43588</v>
      </c>
      <c r="AE5" s="30">
        <v>0.29166666666666669</v>
      </c>
      <c r="AF5" s="73">
        <v>0.73958333333333337</v>
      </c>
      <c r="AG5" s="73">
        <v>6.25E-2</v>
      </c>
      <c r="AH5" s="32">
        <f>AF5-AE5-AG5</f>
        <v>0.38541666666666669</v>
      </c>
      <c r="AI5" s="62"/>
      <c r="AJ5" s="61">
        <v>43619</v>
      </c>
      <c r="AK5" s="30">
        <v>0.29166666666666669</v>
      </c>
      <c r="AL5" s="31">
        <v>0.46875</v>
      </c>
      <c r="AM5" s="31">
        <v>0</v>
      </c>
      <c r="AN5" s="32">
        <f>AL5-AK5-AM5</f>
        <v>0.17708333333333331</v>
      </c>
      <c r="AO5" s="71" t="s">
        <v>70</v>
      </c>
    </row>
    <row r="6" spans="1:41" s="27" customFormat="1" x14ac:dyDescent="0.25">
      <c r="A6" s="34" t="s">
        <v>15</v>
      </c>
      <c r="B6" s="35">
        <v>89.25</v>
      </c>
      <c r="C6" s="36">
        <v>104.75</v>
      </c>
      <c r="D6" s="36">
        <f>C6-B6</f>
        <v>15.5</v>
      </c>
      <c r="E6" s="2"/>
      <c r="F6" s="29">
        <v>43469</v>
      </c>
      <c r="G6" s="30">
        <v>0</v>
      </c>
      <c r="H6" s="31">
        <v>0</v>
      </c>
      <c r="I6" s="31">
        <v>0</v>
      </c>
      <c r="J6" s="52">
        <f t="shared" si="0"/>
        <v>0</v>
      </c>
      <c r="K6" s="33" t="s">
        <v>38</v>
      </c>
      <c r="L6" s="61">
        <v>43500</v>
      </c>
      <c r="M6" s="30">
        <v>0.29166666666666669</v>
      </c>
      <c r="N6" s="53">
        <v>0.79166666666666663</v>
      </c>
      <c r="O6" s="53">
        <v>6.25E-2</v>
      </c>
      <c r="P6" s="32">
        <f t="shared" ref="P6:P10" si="1">N6-M6-O6</f>
        <v>0.43749999999999994</v>
      </c>
      <c r="Q6" s="62"/>
      <c r="R6" s="61">
        <v>43528</v>
      </c>
      <c r="S6" s="30">
        <v>0.29166666666666669</v>
      </c>
      <c r="T6" s="53">
        <v>0.72916666666666663</v>
      </c>
      <c r="U6" s="53">
        <v>4.1666666666666664E-2</v>
      </c>
      <c r="V6" s="32">
        <f t="shared" ref="V6:V10" si="2">T6-S6-U6</f>
        <v>0.39583333333333326</v>
      </c>
      <c r="W6" s="62"/>
      <c r="X6" s="61">
        <v>43559</v>
      </c>
      <c r="Y6" s="30">
        <v>0.29166666666666669</v>
      </c>
      <c r="Z6" s="53">
        <v>0.5</v>
      </c>
      <c r="AA6" s="31">
        <v>0</v>
      </c>
      <c r="AB6" s="32">
        <f t="shared" ref="AB6:AB7" si="3">Z6-Y6-AA6</f>
        <v>0.20833333333333331</v>
      </c>
      <c r="AC6" s="62"/>
      <c r="AD6" s="61">
        <v>43589</v>
      </c>
      <c r="AE6" s="38"/>
      <c r="AF6" s="38"/>
      <c r="AG6" s="38"/>
      <c r="AH6" s="39"/>
      <c r="AI6" s="63"/>
      <c r="AJ6" s="61">
        <v>43620</v>
      </c>
      <c r="AK6" s="30">
        <v>0.29166666666666669</v>
      </c>
      <c r="AL6" s="31">
        <v>0.46875</v>
      </c>
      <c r="AM6" s="31">
        <v>0</v>
      </c>
      <c r="AN6" s="32">
        <f>AL6-AK6-AM6</f>
        <v>0.17708333333333331</v>
      </c>
      <c r="AO6" s="71" t="s">
        <v>70</v>
      </c>
    </row>
    <row r="7" spans="1:41" s="27" customFormat="1" x14ac:dyDescent="0.25">
      <c r="A7" s="37" t="s">
        <v>16</v>
      </c>
      <c r="B7" s="35">
        <v>85</v>
      </c>
      <c r="C7" s="36">
        <v>157.75</v>
      </c>
      <c r="D7" s="36">
        <f t="shared" ref="D7:D17" si="4">C7-B7</f>
        <v>72.75</v>
      </c>
      <c r="E7" s="2"/>
      <c r="F7" s="29">
        <v>43470</v>
      </c>
      <c r="G7" s="38"/>
      <c r="H7" s="38"/>
      <c r="I7" s="38"/>
      <c r="J7" s="39"/>
      <c r="K7" s="40"/>
      <c r="L7" s="61">
        <v>43501</v>
      </c>
      <c r="M7" s="30">
        <v>0.29166666666666669</v>
      </c>
      <c r="N7" s="53">
        <v>0.6875</v>
      </c>
      <c r="O7" s="53">
        <v>4.1666666666666664E-2</v>
      </c>
      <c r="P7" s="32">
        <f t="shared" si="1"/>
        <v>0.35416666666666663</v>
      </c>
      <c r="Q7" s="62"/>
      <c r="R7" s="61">
        <v>43529</v>
      </c>
      <c r="S7" s="53">
        <v>0.25</v>
      </c>
      <c r="T7" s="53">
        <v>0.77083333333333337</v>
      </c>
      <c r="U7" s="53">
        <v>1.0416666666666666E-2</v>
      </c>
      <c r="V7" s="32">
        <f t="shared" si="2"/>
        <v>0.51041666666666674</v>
      </c>
      <c r="W7" s="62"/>
      <c r="X7" s="61">
        <v>43560</v>
      </c>
      <c r="Y7" s="30">
        <v>0.29166666666666669</v>
      </c>
      <c r="Z7" s="53">
        <v>0.58333333333333337</v>
      </c>
      <c r="AA7" s="53">
        <v>4.1666666666666664E-2</v>
      </c>
      <c r="AB7" s="32">
        <f t="shared" si="3"/>
        <v>0.25</v>
      </c>
      <c r="AC7" s="62"/>
      <c r="AD7" s="61">
        <v>43590</v>
      </c>
      <c r="AE7" s="38"/>
      <c r="AF7" s="41"/>
      <c r="AG7" s="41"/>
      <c r="AH7" s="39"/>
      <c r="AI7" s="63"/>
      <c r="AJ7" s="61">
        <v>43621</v>
      </c>
      <c r="AK7" s="30">
        <v>0.29166666666666669</v>
      </c>
      <c r="AL7" s="31">
        <v>0.46875</v>
      </c>
      <c r="AM7" s="31">
        <v>0</v>
      </c>
      <c r="AN7" s="32">
        <f>AL7-AK7-AM7</f>
        <v>0.17708333333333331</v>
      </c>
      <c r="AO7" s="71" t="s">
        <v>70</v>
      </c>
    </row>
    <row r="8" spans="1:41" s="27" customFormat="1" x14ac:dyDescent="0.25">
      <c r="A8" s="37" t="s">
        <v>17</v>
      </c>
      <c r="B8" s="35">
        <v>89.25</v>
      </c>
      <c r="C8" s="36">
        <v>135.75</v>
      </c>
      <c r="D8" s="36">
        <f t="shared" si="4"/>
        <v>46.5</v>
      </c>
      <c r="E8" s="2"/>
      <c r="F8" s="29">
        <v>43471</v>
      </c>
      <c r="G8" s="38"/>
      <c r="H8" s="41"/>
      <c r="I8" s="41"/>
      <c r="J8" s="39"/>
      <c r="K8" s="40"/>
      <c r="L8" s="61">
        <v>43502</v>
      </c>
      <c r="M8" s="30">
        <v>0.29166666666666669</v>
      </c>
      <c r="N8" s="53">
        <v>0.65625</v>
      </c>
      <c r="O8" s="53">
        <v>4.1666666666666664E-2</v>
      </c>
      <c r="P8" s="32">
        <f t="shared" si="1"/>
        <v>0.32291666666666663</v>
      </c>
      <c r="Q8" s="62"/>
      <c r="R8" s="61">
        <v>43530</v>
      </c>
      <c r="S8" s="30">
        <v>0.29166666666666669</v>
      </c>
      <c r="T8" s="53">
        <v>0.45833333333333331</v>
      </c>
      <c r="U8" s="31">
        <v>0</v>
      </c>
      <c r="V8" s="32">
        <f t="shared" si="2"/>
        <v>0.16666666666666663</v>
      </c>
      <c r="W8" s="62"/>
      <c r="X8" s="61">
        <v>43561</v>
      </c>
      <c r="Y8" s="38"/>
      <c r="Z8" s="38"/>
      <c r="AA8" s="38"/>
      <c r="AB8" s="39"/>
      <c r="AC8" s="63"/>
      <c r="AD8" s="61">
        <v>43591</v>
      </c>
      <c r="AE8" s="30">
        <v>0.29166666666666669</v>
      </c>
      <c r="AF8" s="31">
        <v>0.46875</v>
      </c>
      <c r="AG8" s="31">
        <v>0</v>
      </c>
      <c r="AH8" s="32">
        <f>AF8-AE8-AG8</f>
        <v>0.17708333333333331</v>
      </c>
      <c r="AI8" s="71" t="s">
        <v>70</v>
      </c>
      <c r="AJ8" s="61">
        <v>43622</v>
      </c>
      <c r="AK8" s="30">
        <v>0.29166666666666669</v>
      </c>
      <c r="AL8" s="31">
        <v>0.46875</v>
      </c>
      <c r="AM8" s="31">
        <v>0</v>
      </c>
      <c r="AN8" s="32">
        <f>AL8-AK8-AM8</f>
        <v>0.17708333333333331</v>
      </c>
      <c r="AO8" s="71" t="s">
        <v>70</v>
      </c>
    </row>
    <row r="9" spans="1:41" s="27" customFormat="1" x14ac:dyDescent="0.25">
      <c r="A9" s="37" t="s">
        <v>2</v>
      </c>
      <c r="B9" s="35">
        <v>85</v>
      </c>
      <c r="C9" s="42">
        <v>133.75</v>
      </c>
      <c r="D9" s="36">
        <f t="shared" si="4"/>
        <v>48.75</v>
      </c>
      <c r="E9" s="2"/>
      <c r="F9" s="29">
        <v>43472</v>
      </c>
      <c r="G9" s="30">
        <v>0.29166666666666669</v>
      </c>
      <c r="H9" s="53">
        <v>0.6875</v>
      </c>
      <c r="I9" s="53">
        <v>4.1666666666666664E-2</v>
      </c>
      <c r="J9" s="32">
        <f t="shared" ref="J9:J13" si="5">H9-G9-I9</f>
        <v>0.35416666666666663</v>
      </c>
      <c r="K9" s="43"/>
      <c r="L9" s="61">
        <v>43503</v>
      </c>
      <c r="M9" s="53">
        <v>0.375</v>
      </c>
      <c r="N9" s="53">
        <v>0.71875</v>
      </c>
      <c r="O9" s="53">
        <v>5.2083333333333336E-2</v>
      </c>
      <c r="P9" s="32">
        <f t="shared" si="1"/>
        <v>0.29166666666666669</v>
      </c>
      <c r="Q9" s="62"/>
      <c r="R9" s="61">
        <v>43531</v>
      </c>
      <c r="S9" s="53">
        <v>0.33333333333333331</v>
      </c>
      <c r="T9" s="53">
        <v>0.69791666666666663</v>
      </c>
      <c r="U9" s="53">
        <v>2.0833333333333332E-2</v>
      </c>
      <c r="V9" s="32">
        <f t="shared" si="2"/>
        <v>0.34375</v>
      </c>
      <c r="W9" s="62"/>
      <c r="X9" s="61">
        <v>43562</v>
      </c>
      <c r="Y9" s="38"/>
      <c r="Z9" s="41"/>
      <c r="AA9" s="41"/>
      <c r="AB9" s="39"/>
      <c r="AC9" s="63"/>
      <c r="AD9" s="61">
        <v>43592</v>
      </c>
      <c r="AE9" s="30">
        <v>0.29166666666666669</v>
      </c>
      <c r="AF9" s="31">
        <v>0.46875</v>
      </c>
      <c r="AG9" s="31">
        <v>0</v>
      </c>
      <c r="AH9" s="32">
        <f>AF9-AE9-AG9</f>
        <v>0.17708333333333331</v>
      </c>
      <c r="AI9" s="71" t="s">
        <v>70</v>
      </c>
      <c r="AJ9" s="61">
        <v>43623</v>
      </c>
      <c r="AK9" s="30">
        <v>0.29166666666666669</v>
      </c>
      <c r="AL9" s="31">
        <v>0.46875</v>
      </c>
      <c r="AM9" s="31">
        <v>0</v>
      </c>
      <c r="AN9" s="32">
        <f>AL9-AK9-AM9</f>
        <v>0.17708333333333331</v>
      </c>
      <c r="AO9" s="71" t="s">
        <v>70</v>
      </c>
    </row>
    <row r="10" spans="1:41" s="27" customFormat="1" x14ac:dyDescent="0.25">
      <c r="A10" s="37" t="s">
        <v>3</v>
      </c>
      <c r="B10" s="35">
        <v>93.5</v>
      </c>
      <c r="C10" s="42">
        <v>107</v>
      </c>
      <c r="D10" s="36">
        <f t="shared" si="4"/>
        <v>13.5</v>
      </c>
      <c r="E10" s="2"/>
      <c r="F10" s="29">
        <v>43473</v>
      </c>
      <c r="G10" s="30">
        <v>0.29166666666666669</v>
      </c>
      <c r="H10" s="53">
        <v>0.4375</v>
      </c>
      <c r="I10" s="31">
        <v>0</v>
      </c>
      <c r="J10" s="32">
        <f t="shared" si="5"/>
        <v>0.14583333333333331</v>
      </c>
      <c r="K10" s="43"/>
      <c r="L10" s="61">
        <v>43504</v>
      </c>
      <c r="M10" s="30">
        <v>0.29166666666666669</v>
      </c>
      <c r="N10" s="53">
        <v>0.70833333333333337</v>
      </c>
      <c r="O10" s="53">
        <v>4.1666666666666664E-2</v>
      </c>
      <c r="P10" s="32">
        <f t="shared" si="1"/>
        <v>0.375</v>
      </c>
      <c r="Q10" s="62"/>
      <c r="R10" s="61">
        <v>43532</v>
      </c>
      <c r="S10" s="53">
        <v>0.25</v>
      </c>
      <c r="T10" s="53">
        <v>0.77083333333333337</v>
      </c>
      <c r="U10" s="70">
        <v>4.1666666666666664E-2</v>
      </c>
      <c r="V10" s="32">
        <f t="shared" si="2"/>
        <v>0.47916666666666669</v>
      </c>
      <c r="W10" s="62"/>
      <c r="X10" s="61">
        <v>43563</v>
      </c>
      <c r="Y10" s="30">
        <v>0.29166666666666669</v>
      </c>
      <c r="Z10" s="53">
        <v>0.5625</v>
      </c>
      <c r="AA10" s="73">
        <v>4.1666666666666664E-2</v>
      </c>
      <c r="AB10" s="32">
        <f>Z10-Y10-AA10</f>
        <v>0.22916666666666666</v>
      </c>
      <c r="AC10" s="62"/>
      <c r="AD10" s="61">
        <v>43593</v>
      </c>
      <c r="AE10" s="30">
        <v>0.29166666666666669</v>
      </c>
      <c r="AF10" s="31">
        <v>0.46875</v>
      </c>
      <c r="AG10" s="31">
        <v>0</v>
      </c>
      <c r="AH10" s="32">
        <f>AF10-AE10-AG10</f>
        <v>0.17708333333333331</v>
      </c>
      <c r="AI10" s="71" t="s">
        <v>70</v>
      </c>
      <c r="AJ10" s="61">
        <v>43624</v>
      </c>
      <c r="AK10" s="38"/>
      <c r="AL10" s="38"/>
      <c r="AM10" s="38"/>
      <c r="AN10" s="39"/>
      <c r="AO10" s="63"/>
    </row>
    <row r="11" spans="1:41" s="27" customFormat="1" x14ac:dyDescent="0.25">
      <c r="A11" s="37" t="s">
        <v>18</v>
      </c>
      <c r="B11" s="35"/>
      <c r="C11" s="36"/>
      <c r="D11" s="36">
        <f t="shared" si="4"/>
        <v>0</v>
      </c>
      <c r="E11" s="2"/>
      <c r="F11" s="29">
        <v>43474</v>
      </c>
      <c r="G11" s="30">
        <v>0</v>
      </c>
      <c r="H11" s="31">
        <v>0</v>
      </c>
      <c r="I11" s="31">
        <v>0</v>
      </c>
      <c r="J11" s="52">
        <f t="shared" si="5"/>
        <v>0</v>
      </c>
      <c r="K11" s="33" t="s">
        <v>38</v>
      </c>
      <c r="L11" s="61">
        <v>43505</v>
      </c>
      <c r="M11" s="38"/>
      <c r="N11" s="38"/>
      <c r="O11" s="38"/>
      <c r="P11" s="39"/>
      <c r="Q11" s="63"/>
      <c r="R11" s="61">
        <v>43533</v>
      </c>
      <c r="S11" s="38"/>
      <c r="T11" s="38"/>
      <c r="U11" s="38"/>
      <c r="V11" s="39"/>
      <c r="W11" s="63"/>
      <c r="X11" s="61">
        <v>43564</v>
      </c>
      <c r="Y11" s="30">
        <v>0.29166666666666669</v>
      </c>
      <c r="Z11" s="53">
        <v>0.625</v>
      </c>
      <c r="AA11" s="73">
        <v>4.1666666666666664E-2</v>
      </c>
      <c r="AB11" s="32">
        <f>Z11-Y11-AA11</f>
        <v>0.29166666666666663</v>
      </c>
      <c r="AC11" s="62"/>
      <c r="AD11" s="61">
        <v>43594</v>
      </c>
      <c r="AE11" s="30">
        <v>0.29166666666666669</v>
      </c>
      <c r="AF11" s="31">
        <v>0.46875</v>
      </c>
      <c r="AG11" s="31">
        <v>0</v>
      </c>
      <c r="AH11" s="32">
        <f>AF11-AE11-AG11</f>
        <v>0.17708333333333331</v>
      </c>
      <c r="AI11" s="71" t="s">
        <v>70</v>
      </c>
      <c r="AJ11" s="61">
        <v>43625</v>
      </c>
      <c r="AK11" s="38"/>
      <c r="AL11" s="41"/>
      <c r="AM11" s="41"/>
      <c r="AN11" s="39"/>
      <c r="AO11" s="63"/>
    </row>
    <row r="12" spans="1:41" s="27" customFormat="1" x14ac:dyDescent="0.25">
      <c r="A12" s="37" t="s">
        <v>4</v>
      </c>
      <c r="B12" s="35"/>
      <c r="C12" s="36"/>
      <c r="D12" s="36">
        <f t="shared" si="4"/>
        <v>0</v>
      </c>
      <c r="E12" s="2"/>
      <c r="F12" s="29">
        <v>43475</v>
      </c>
      <c r="G12" s="30">
        <v>0</v>
      </c>
      <c r="H12" s="31">
        <v>0</v>
      </c>
      <c r="I12" s="31">
        <v>0</v>
      </c>
      <c r="J12" s="52">
        <f t="shared" si="5"/>
        <v>0</v>
      </c>
      <c r="K12" s="33" t="s">
        <v>38</v>
      </c>
      <c r="L12" s="61">
        <v>43506</v>
      </c>
      <c r="M12" s="38"/>
      <c r="N12" s="41"/>
      <c r="O12" s="41"/>
      <c r="P12" s="39"/>
      <c r="Q12" s="63"/>
      <c r="R12" s="61">
        <v>43534</v>
      </c>
      <c r="S12" s="38"/>
      <c r="T12" s="41"/>
      <c r="U12" s="41"/>
      <c r="V12" s="39"/>
      <c r="W12" s="63"/>
      <c r="X12" s="61">
        <v>43565</v>
      </c>
      <c r="Y12" s="30">
        <v>0.29166666666666669</v>
      </c>
      <c r="Z12" s="53">
        <v>0.5625</v>
      </c>
      <c r="AA12" s="73">
        <v>4.1666666666666664E-2</v>
      </c>
      <c r="AB12" s="32">
        <f>Z12-Y12-AA12</f>
        <v>0.22916666666666666</v>
      </c>
      <c r="AC12" s="62"/>
      <c r="AD12" s="61">
        <v>43595</v>
      </c>
      <c r="AE12" s="30">
        <v>0.29166666666666669</v>
      </c>
      <c r="AF12" s="31">
        <v>0.46875</v>
      </c>
      <c r="AG12" s="31">
        <v>0</v>
      </c>
      <c r="AH12" s="32">
        <f>AF12-AE12-AG12</f>
        <v>0.17708333333333331</v>
      </c>
      <c r="AI12" s="71" t="s">
        <v>70</v>
      </c>
      <c r="AJ12" s="61">
        <v>43626</v>
      </c>
      <c r="AK12" s="30"/>
      <c r="AL12" s="31"/>
      <c r="AM12" s="31"/>
      <c r="AN12" s="32"/>
      <c r="AO12" s="71" t="s">
        <v>14</v>
      </c>
    </row>
    <row r="13" spans="1:41" s="27" customFormat="1" x14ac:dyDescent="0.25">
      <c r="A13" s="37" t="s">
        <v>19</v>
      </c>
      <c r="B13" s="35"/>
      <c r="C13" s="36"/>
      <c r="D13" s="36">
        <f t="shared" si="4"/>
        <v>0</v>
      </c>
      <c r="E13" s="2"/>
      <c r="F13" s="29">
        <v>43476</v>
      </c>
      <c r="G13" s="53">
        <v>0.59375</v>
      </c>
      <c r="H13" s="53">
        <v>0.73958333333333337</v>
      </c>
      <c r="I13" s="53">
        <v>0</v>
      </c>
      <c r="J13" s="32">
        <f t="shared" si="5"/>
        <v>0.14583333333333337</v>
      </c>
      <c r="K13" s="43"/>
      <c r="L13" s="61">
        <v>43507</v>
      </c>
      <c r="M13" s="30">
        <v>0.29166666666666669</v>
      </c>
      <c r="N13" s="53">
        <v>0.69791666666666663</v>
      </c>
      <c r="O13" s="53">
        <v>4.1666666666666664E-2</v>
      </c>
      <c r="P13" s="32">
        <f t="shared" ref="P13:P17" si="6">N13-M13-O13</f>
        <v>0.36458333333333326</v>
      </c>
      <c r="Q13" s="62"/>
      <c r="R13" s="61">
        <v>43535</v>
      </c>
      <c r="S13" s="30">
        <v>0.29166666666666669</v>
      </c>
      <c r="T13" s="53">
        <v>0.66666666666666663</v>
      </c>
      <c r="U13" s="53">
        <v>2.0833333333333332E-2</v>
      </c>
      <c r="V13" s="32">
        <f t="shared" ref="V13:V17" si="7">T13-S13-U13</f>
        <v>0.35416666666666663</v>
      </c>
      <c r="W13" s="62"/>
      <c r="X13" s="61">
        <v>43566</v>
      </c>
      <c r="Y13" s="30">
        <v>0.29166666666666669</v>
      </c>
      <c r="Z13" s="53">
        <v>0.63541666666666663</v>
      </c>
      <c r="AA13" s="73">
        <v>4.1666666666666664E-2</v>
      </c>
      <c r="AB13" s="32">
        <f t="shared" ref="AB13:AB14" si="8">Z13-Y13-AA13</f>
        <v>0.30208333333333326</v>
      </c>
      <c r="AC13" s="62"/>
      <c r="AD13" s="61">
        <v>43596</v>
      </c>
      <c r="AE13" s="38"/>
      <c r="AF13" s="38"/>
      <c r="AG13" s="38"/>
      <c r="AH13" s="39"/>
      <c r="AI13" s="63"/>
      <c r="AJ13" s="61">
        <v>43627</v>
      </c>
      <c r="AK13" s="30">
        <v>0.29166666666666669</v>
      </c>
      <c r="AL13" s="31">
        <v>0.46875</v>
      </c>
      <c r="AM13" s="31">
        <v>0</v>
      </c>
      <c r="AN13" s="32">
        <f>AL13-AK13-AM13</f>
        <v>0.17708333333333331</v>
      </c>
      <c r="AO13" s="71" t="s">
        <v>70</v>
      </c>
    </row>
    <row r="14" spans="1:41" s="27" customFormat="1" x14ac:dyDescent="0.25">
      <c r="A14" s="37" t="s">
        <v>20</v>
      </c>
      <c r="B14" s="35"/>
      <c r="C14" s="36"/>
      <c r="D14" s="36">
        <f t="shared" si="4"/>
        <v>0</v>
      </c>
      <c r="E14" s="2"/>
      <c r="F14" s="29">
        <v>43477</v>
      </c>
      <c r="G14" s="38"/>
      <c r="H14" s="38"/>
      <c r="I14" s="38"/>
      <c r="J14" s="39"/>
      <c r="K14" s="40"/>
      <c r="L14" s="61">
        <v>43508</v>
      </c>
      <c r="M14" s="30">
        <v>0.29166666666666669</v>
      </c>
      <c r="N14" s="53">
        <v>0.66666666666666663</v>
      </c>
      <c r="O14" s="53">
        <v>4.1666666666666664E-2</v>
      </c>
      <c r="P14" s="32">
        <f t="shared" si="6"/>
        <v>0.33333333333333326</v>
      </c>
      <c r="Q14" s="62"/>
      <c r="R14" s="61">
        <v>43536</v>
      </c>
      <c r="S14" s="30"/>
      <c r="T14" s="31"/>
      <c r="U14" s="31"/>
      <c r="V14" s="52">
        <f t="shared" si="7"/>
        <v>0</v>
      </c>
      <c r="W14" s="33" t="s">
        <v>38</v>
      </c>
      <c r="X14" s="61">
        <v>43567</v>
      </c>
      <c r="Y14" s="30">
        <v>0.29166666666666669</v>
      </c>
      <c r="Z14" s="53">
        <v>0.5</v>
      </c>
      <c r="AA14" s="73">
        <v>4.1666666666666664E-2</v>
      </c>
      <c r="AB14" s="32">
        <f t="shared" si="8"/>
        <v>0.16666666666666666</v>
      </c>
      <c r="AC14" s="62"/>
      <c r="AD14" s="61">
        <v>43597</v>
      </c>
      <c r="AE14" s="38"/>
      <c r="AF14" s="41"/>
      <c r="AG14" s="41"/>
      <c r="AH14" s="39"/>
      <c r="AI14" s="63"/>
      <c r="AJ14" s="61">
        <v>43628</v>
      </c>
      <c r="AK14" s="30">
        <v>0.29166666666666669</v>
      </c>
      <c r="AL14" s="31">
        <v>0.46875</v>
      </c>
      <c r="AM14" s="31">
        <v>0</v>
      </c>
      <c r="AN14" s="32">
        <f>AL14-AK14-AM14</f>
        <v>0.17708333333333331</v>
      </c>
      <c r="AO14" s="71" t="s">
        <v>70</v>
      </c>
    </row>
    <row r="15" spans="1:41" s="27" customFormat="1" x14ac:dyDescent="0.25">
      <c r="A15" s="37" t="s">
        <v>21</v>
      </c>
      <c r="B15" s="35"/>
      <c r="C15" s="36"/>
      <c r="D15" s="36">
        <f t="shared" si="4"/>
        <v>0</v>
      </c>
      <c r="E15" s="2"/>
      <c r="F15" s="29">
        <v>43478</v>
      </c>
      <c r="G15" s="38"/>
      <c r="H15" s="41"/>
      <c r="I15" s="41"/>
      <c r="J15" s="39"/>
      <c r="K15" s="40"/>
      <c r="L15" s="61">
        <v>43509</v>
      </c>
      <c r="M15" s="30">
        <v>0.29166666666666669</v>
      </c>
      <c r="N15" s="53">
        <v>0.70833333333333337</v>
      </c>
      <c r="O15" s="53">
        <v>4.1666666666666664E-2</v>
      </c>
      <c r="P15" s="32">
        <f t="shared" si="6"/>
        <v>0.375</v>
      </c>
      <c r="Q15" s="62"/>
      <c r="R15" s="61">
        <v>43537</v>
      </c>
      <c r="S15" s="30">
        <v>0.29166666666666669</v>
      </c>
      <c r="T15" s="53">
        <v>0.4375</v>
      </c>
      <c r="U15" s="31">
        <v>0</v>
      </c>
      <c r="V15" s="32">
        <f t="shared" si="7"/>
        <v>0.14583333333333331</v>
      </c>
      <c r="W15" s="62"/>
      <c r="X15" s="61">
        <v>43568</v>
      </c>
      <c r="Y15" s="38"/>
      <c r="Z15" s="38"/>
      <c r="AA15" s="38"/>
      <c r="AB15" s="39"/>
      <c r="AC15" s="63"/>
      <c r="AD15" s="61">
        <v>43598</v>
      </c>
      <c r="AE15" s="30">
        <v>0.29166666666666669</v>
      </c>
      <c r="AF15" s="31">
        <v>0.46875</v>
      </c>
      <c r="AG15" s="31">
        <v>0</v>
      </c>
      <c r="AH15" s="32">
        <f>AF15-AE15-AG15</f>
        <v>0.17708333333333331</v>
      </c>
      <c r="AI15" s="71" t="s">
        <v>70</v>
      </c>
      <c r="AJ15" s="61">
        <v>43629</v>
      </c>
      <c r="AK15" s="30">
        <v>0.29166666666666669</v>
      </c>
      <c r="AL15" s="31">
        <v>0.46875</v>
      </c>
      <c r="AM15" s="31">
        <v>0</v>
      </c>
      <c r="AN15" s="32">
        <f>AL15-AK15-AM15</f>
        <v>0.17708333333333331</v>
      </c>
      <c r="AO15" s="71" t="s">
        <v>70</v>
      </c>
    </row>
    <row r="16" spans="1:41" s="27" customFormat="1" x14ac:dyDescent="0.25">
      <c r="A16" s="37" t="s">
        <v>22</v>
      </c>
      <c r="B16" s="35"/>
      <c r="C16" s="36"/>
      <c r="D16" s="36">
        <f t="shared" si="4"/>
        <v>0</v>
      </c>
      <c r="E16" s="2"/>
      <c r="F16" s="29">
        <v>43479</v>
      </c>
      <c r="G16" s="53">
        <v>0.25</v>
      </c>
      <c r="H16" s="53">
        <v>0.72916666666666663</v>
      </c>
      <c r="I16" s="53">
        <v>6.25E-2</v>
      </c>
      <c r="J16" s="32">
        <f t="shared" ref="J16:J20" si="9">H16-G16-I16</f>
        <v>0.41666666666666663</v>
      </c>
      <c r="K16" s="43"/>
      <c r="L16" s="61">
        <v>43510</v>
      </c>
      <c r="M16" s="30">
        <v>0.29166666666666669</v>
      </c>
      <c r="N16" s="53">
        <v>0.60416666666666663</v>
      </c>
      <c r="O16" s="53">
        <v>2.0833333333333332E-2</v>
      </c>
      <c r="P16" s="32">
        <f t="shared" si="6"/>
        <v>0.29166666666666663</v>
      </c>
      <c r="Q16" s="62"/>
      <c r="R16" s="61">
        <v>43538</v>
      </c>
      <c r="S16" s="53">
        <v>0.70833333333333337</v>
      </c>
      <c r="T16" s="53">
        <v>0.75</v>
      </c>
      <c r="U16" s="31">
        <v>0</v>
      </c>
      <c r="V16" s="32">
        <f t="shared" si="7"/>
        <v>4.166666666666663E-2</v>
      </c>
      <c r="W16" s="62"/>
      <c r="X16" s="61">
        <v>43569</v>
      </c>
      <c r="Y16" s="38"/>
      <c r="Z16" s="41"/>
      <c r="AA16" s="41"/>
      <c r="AB16" s="39"/>
      <c r="AC16" s="63"/>
      <c r="AD16" s="61">
        <v>43599</v>
      </c>
      <c r="AE16" s="30">
        <v>0.29166666666666669</v>
      </c>
      <c r="AF16" s="31">
        <v>0.46875</v>
      </c>
      <c r="AG16" s="31">
        <v>0</v>
      </c>
      <c r="AH16" s="32">
        <f>AF16-AE16-AG16</f>
        <v>0.17708333333333331</v>
      </c>
      <c r="AI16" s="71" t="s">
        <v>70</v>
      </c>
      <c r="AJ16" s="61">
        <v>43630</v>
      </c>
      <c r="AK16" s="30">
        <v>0.29166666666666669</v>
      </c>
      <c r="AL16" s="31">
        <v>0.46875</v>
      </c>
      <c r="AM16" s="31">
        <v>0</v>
      </c>
      <c r="AN16" s="32">
        <f>AL16-AK16-AM16</f>
        <v>0.17708333333333331</v>
      </c>
      <c r="AO16" s="71" t="s">
        <v>70</v>
      </c>
    </row>
    <row r="17" spans="1:41" s="27" customFormat="1" ht="15.75" thickBot="1" x14ac:dyDescent="0.3">
      <c r="A17" s="44" t="s">
        <v>23</v>
      </c>
      <c r="B17" s="35"/>
      <c r="C17" s="36"/>
      <c r="D17" s="36">
        <f t="shared" si="4"/>
        <v>0</v>
      </c>
      <c r="E17" s="2"/>
      <c r="F17" s="29">
        <v>43480</v>
      </c>
      <c r="G17" s="30">
        <v>0.29166666666666669</v>
      </c>
      <c r="H17" s="53">
        <v>0.77083333333333337</v>
      </c>
      <c r="I17" s="73">
        <v>6.25E-2</v>
      </c>
      <c r="J17" s="32">
        <f t="shared" si="9"/>
        <v>0.41666666666666669</v>
      </c>
      <c r="K17" s="43"/>
      <c r="L17" s="61">
        <v>43511</v>
      </c>
      <c r="M17" s="53">
        <v>0.40625</v>
      </c>
      <c r="N17" s="53">
        <v>0.67708333333333337</v>
      </c>
      <c r="O17" s="53">
        <v>2.0833333333333332E-2</v>
      </c>
      <c r="P17" s="32">
        <f t="shared" si="6"/>
        <v>0.25000000000000006</v>
      </c>
      <c r="Q17" s="62"/>
      <c r="R17" s="61">
        <v>43539</v>
      </c>
      <c r="S17" s="30">
        <v>0.29166666666666669</v>
      </c>
      <c r="T17" s="53">
        <v>0.375</v>
      </c>
      <c r="U17" s="31">
        <v>0</v>
      </c>
      <c r="V17" s="32">
        <f t="shared" si="7"/>
        <v>8.3333333333333315E-2</v>
      </c>
      <c r="W17" s="62"/>
      <c r="X17" s="61">
        <v>43570</v>
      </c>
      <c r="Y17" s="30">
        <v>0.29166666666666669</v>
      </c>
      <c r="Z17" s="53">
        <v>0.54166666666666663</v>
      </c>
      <c r="AA17" s="31">
        <v>4.1666666666666664E-2</v>
      </c>
      <c r="AB17" s="32">
        <f>Z17-Y17-AA17</f>
        <v>0.20833333333333329</v>
      </c>
      <c r="AC17" s="62"/>
      <c r="AD17" s="61">
        <v>43600</v>
      </c>
      <c r="AE17" s="30">
        <v>0.29166666666666669</v>
      </c>
      <c r="AF17" s="31">
        <v>0.46875</v>
      </c>
      <c r="AG17" s="31">
        <v>0</v>
      </c>
      <c r="AH17" s="32">
        <f>AF17-AE17-AG17</f>
        <v>0.17708333333333331</v>
      </c>
      <c r="AI17" s="71" t="s">
        <v>70</v>
      </c>
      <c r="AJ17" s="61">
        <v>43631</v>
      </c>
      <c r="AK17" s="38"/>
      <c r="AL17" s="38"/>
      <c r="AM17" s="38"/>
      <c r="AN17" s="39"/>
      <c r="AO17" s="63"/>
    </row>
    <row r="18" spans="1:41" s="27" customFormat="1" x14ac:dyDescent="0.25">
      <c r="A18" s="2"/>
      <c r="B18" s="2"/>
      <c r="C18" s="2"/>
      <c r="D18" s="2"/>
      <c r="E18" s="2"/>
      <c r="F18" s="29">
        <v>43481</v>
      </c>
      <c r="G18" s="30">
        <v>0.29166666666666669</v>
      </c>
      <c r="H18" s="31">
        <v>0.46875</v>
      </c>
      <c r="I18" s="31">
        <v>0</v>
      </c>
      <c r="J18" s="32">
        <f t="shared" si="9"/>
        <v>0.17708333333333331</v>
      </c>
      <c r="K18" s="54" t="s">
        <v>26</v>
      </c>
      <c r="L18" s="61">
        <v>43512</v>
      </c>
      <c r="M18" s="38"/>
      <c r="N18" s="38"/>
      <c r="O18" s="38"/>
      <c r="P18" s="39"/>
      <c r="Q18" s="63"/>
      <c r="R18" s="61">
        <v>43540</v>
      </c>
      <c r="S18" s="38"/>
      <c r="T18" s="38"/>
      <c r="U18" s="38"/>
      <c r="V18" s="39"/>
      <c r="W18" s="63"/>
      <c r="X18" s="61">
        <v>43571</v>
      </c>
      <c r="Y18" s="30">
        <v>0.29166666666666669</v>
      </c>
      <c r="Z18" s="53">
        <v>0.6875</v>
      </c>
      <c r="AA18" s="72">
        <v>4.1666666666666664E-2</v>
      </c>
      <c r="AB18" s="32">
        <f>Z18-Y18-AA18</f>
        <v>0.35416666666666663</v>
      </c>
      <c r="AC18" s="62"/>
      <c r="AD18" s="61">
        <v>43601</v>
      </c>
      <c r="AE18" s="30">
        <v>0.29166666666666669</v>
      </c>
      <c r="AF18" s="31">
        <v>0.46875</v>
      </c>
      <c r="AG18" s="31">
        <v>0</v>
      </c>
      <c r="AH18" s="32">
        <f>AF18-AE18-AG18</f>
        <v>0.17708333333333331</v>
      </c>
      <c r="AI18" s="71" t="s">
        <v>70</v>
      </c>
      <c r="AJ18" s="61">
        <v>43632</v>
      </c>
      <c r="AK18" s="38"/>
      <c r="AL18" s="41"/>
      <c r="AM18" s="41"/>
      <c r="AN18" s="39"/>
      <c r="AO18" s="63"/>
    </row>
    <row r="19" spans="1:41" s="27" customFormat="1" x14ac:dyDescent="0.25">
      <c r="A19" s="3" t="s">
        <v>24</v>
      </c>
      <c r="B19" s="2"/>
      <c r="C19" s="2"/>
      <c r="D19" s="4">
        <f>SUM(D3:D17)</f>
        <v>226.8</v>
      </c>
      <c r="E19" s="2"/>
      <c r="F19" s="29">
        <v>43482</v>
      </c>
      <c r="G19" s="30">
        <v>0.29166666666666669</v>
      </c>
      <c r="H19" s="53">
        <v>0.60416666666666663</v>
      </c>
      <c r="I19" s="53">
        <v>2.0833333333333332E-2</v>
      </c>
      <c r="J19" s="32">
        <f t="shared" si="9"/>
        <v>0.29166666666666663</v>
      </c>
      <c r="K19" s="43"/>
      <c r="L19" s="61">
        <v>43513</v>
      </c>
      <c r="M19" s="38"/>
      <c r="N19" s="41"/>
      <c r="O19" s="41"/>
      <c r="P19" s="39"/>
      <c r="Q19" s="63"/>
      <c r="R19" s="61">
        <v>43541</v>
      </c>
      <c r="S19" s="38"/>
      <c r="T19" s="41"/>
      <c r="U19" s="41"/>
      <c r="V19" s="39"/>
      <c r="W19" s="63"/>
      <c r="X19" s="61">
        <v>43572</v>
      </c>
      <c r="Y19" s="30">
        <v>0.29166666666666669</v>
      </c>
      <c r="Z19" s="53">
        <v>0.44791666666666669</v>
      </c>
      <c r="AA19" s="31">
        <v>0</v>
      </c>
      <c r="AB19" s="32">
        <f>Z19-Y19-AA19</f>
        <v>0.15625</v>
      </c>
      <c r="AC19" s="62"/>
      <c r="AD19" s="61">
        <v>43602</v>
      </c>
      <c r="AE19" s="30">
        <v>0.29166666666666669</v>
      </c>
      <c r="AF19" s="31">
        <v>0.46875</v>
      </c>
      <c r="AG19" s="31">
        <v>0</v>
      </c>
      <c r="AH19" s="32">
        <f>AF19-AE19-AG19</f>
        <v>0.17708333333333331</v>
      </c>
      <c r="AI19" s="71" t="s">
        <v>70</v>
      </c>
      <c r="AJ19" s="61">
        <v>43633</v>
      </c>
      <c r="AK19" s="30">
        <v>0.29166666666666669</v>
      </c>
      <c r="AL19" s="31">
        <v>0.46875</v>
      </c>
      <c r="AM19" s="31">
        <v>0</v>
      </c>
      <c r="AN19" s="32">
        <f>AL19-AK19-AM19</f>
        <v>0.17708333333333331</v>
      </c>
      <c r="AO19" s="71" t="s">
        <v>70</v>
      </c>
    </row>
    <row r="20" spans="1:41" s="27" customFormat="1" x14ac:dyDescent="0.25">
      <c r="A20" s="2"/>
      <c r="B20" s="2"/>
      <c r="C20" s="2"/>
      <c r="D20" s="2"/>
      <c r="E20" s="2"/>
      <c r="F20" s="29">
        <v>43483</v>
      </c>
      <c r="G20" s="30">
        <v>0</v>
      </c>
      <c r="H20" s="31">
        <v>0</v>
      </c>
      <c r="I20" s="31">
        <v>0</v>
      </c>
      <c r="J20" s="52">
        <f t="shared" si="9"/>
        <v>0</v>
      </c>
      <c r="K20" s="33" t="s">
        <v>38</v>
      </c>
      <c r="L20" s="61">
        <v>43514</v>
      </c>
      <c r="M20" s="30"/>
      <c r="N20" s="31"/>
      <c r="O20" s="31"/>
      <c r="P20" s="52">
        <f t="shared" ref="P20" si="10">N20-M20-O20</f>
        <v>0</v>
      </c>
      <c r="Q20" s="33" t="s">
        <v>38</v>
      </c>
      <c r="R20" s="61">
        <v>43542</v>
      </c>
      <c r="S20" s="30">
        <v>0.29166666666666669</v>
      </c>
      <c r="T20" s="53">
        <v>0.77083333333333337</v>
      </c>
      <c r="U20" s="53">
        <v>5.2083333333333336E-2</v>
      </c>
      <c r="V20" s="32">
        <f t="shared" ref="V20:V24" si="11">T20-S20-U20</f>
        <v>0.42708333333333337</v>
      </c>
      <c r="W20" s="62"/>
      <c r="X20" s="61">
        <v>43573</v>
      </c>
      <c r="Y20" s="30">
        <v>0.29166666666666669</v>
      </c>
      <c r="Z20" s="53">
        <v>0.54166666666666663</v>
      </c>
      <c r="AA20" s="72">
        <v>4.1666666666666664E-2</v>
      </c>
      <c r="AB20" s="32">
        <f t="shared" ref="AB20" si="12">Z20-Y20-AA20</f>
        <v>0.20833333333333329</v>
      </c>
      <c r="AC20" s="62"/>
      <c r="AD20" s="61">
        <v>43603</v>
      </c>
      <c r="AE20" s="38"/>
      <c r="AF20" s="38"/>
      <c r="AG20" s="38"/>
      <c r="AH20" s="39"/>
      <c r="AI20" s="63"/>
      <c r="AJ20" s="61">
        <v>43634</v>
      </c>
      <c r="AK20" s="30">
        <v>0.29166666666666669</v>
      </c>
      <c r="AL20" s="31">
        <v>0.46875</v>
      </c>
      <c r="AM20" s="31">
        <v>0</v>
      </c>
      <c r="AN20" s="32">
        <f>AL20-AK20-AM20</f>
        <v>0.17708333333333331</v>
      </c>
      <c r="AO20" s="71" t="s">
        <v>70</v>
      </c>
    </row>
    <row r="21" spans="1:41" s="27" customFormat="1" x14ac:dyDescent="0.25">
      <c r="A21" s="3" t="s">
        <v>37</v>
      </c>
      <c r="B21" s="2"/>
      <c r="C21" s="2"/>
      <c r="D21" s="2"/>
      <c r="E21" s="2"/>
      <c r="F21" s="29">
        <v>43484</v>
      </c>
      <c r="G21" s="38"/>
      <c r="H21" s="38"/>
      <c r="I21" s="38"/>
      <c r="J21" s="39"/>
      <c r="K21" s="40"/>
      <c r="L21" s="61">
        <v>43515</v>
      </c>
      <c r="M21" s="30">
        <v>0.29166666666666669</v>
      </c>
      <c r="N21" s="53">
        <v>0.73958333333333337</v>
      </c>
      <c r="O21" s="53">
        <v>6.25E-2</v>
      </c>
      <c r="P21" s="32">
        <f t="shared" ref="P21:P24" si="13">N21-M21-O21</f>
        <v>0.38541666666666669</v>
      </c>
      <c r="Q21" s="62"/>
      <c r="R21" s="61">
        <v>43543</v>
      </c>
      <c r="S21" s="30">
        <v>0.29166666666666669</v>
      </c>
      <c r="T21" s="53">
        <v>0.72916666666666663</v>
      </c>
      <c r="U21" s="73">
        <v>5.2083333333333336E-2</v>
      </c>
      <c r="V21" s="32">
        <f t="shared" si="11"/>
        <v>0.38541666666666663</v>
      </c>
      <c r="W21" s="62"/>
      <c r="X21" s="61">
        <v>43574</v>
      </c>
      <c r="Y21" s="30"/>
      <c r="Z21" s="31"/>
      <c r="AA21" s="31"/>
      <c r="AB21" s="32"/>
      <c r="AC21" s="62" t="s">
        <v>14</v>
      </c>
      <c r="AD21" s="61">
        <v>43604</v>
      </c>
      <c r="AE21" s="38"/>
      <c r="AF21" s="41"/>
      <c r="AG21" s="41"/>
      <c r="AH21" s="39"/>
      <c r="AI21" s="63"/>
      <c r="AJ21" s="61">
        <v>43635</v>
      </c>
      <c r="AK21" s="30">
        <v>0.29166666666666669</v>
      </c>
      <c r="AL21" s="31">
        <v>0.46875</v>
      </c>
      <c r="AM21" s="31">
        <v>0</v>
      </c>
      <c r="AN21" s="32">
        <f>AL21-AK21-AM21</f>
        <v>0.17708333333333331</v>
      </c>
      <c r="AO21" s="71" t="s">
        <v>70</v>
      </c>
    </row>
    <row r="22" spans="1:41" s="27" customFormat="1" x14ac:dyDescent="0.25">
      <c r="A22" s="5" t="s">
        <v>42</v>
      </c>
      <c r="B22" s="6" t="s">
        <v>39</v>
      </c>
      <c r="C22" s="2" t="s">
        <v>43</v>
      </c>
      <c r="D22" s="45"/>
      <c r="E22" s="6" t="s">
        <v>40</v>
      </c>
      <c r="F22" s="29">
        <v>43485</v>
      </c>
      <c r="G22" s="38"/>
      <c r="H22" s="41"/>
      <c r="I22" s="41"/>
      <c r="J22" s="39"/>
      <c r="K22" s="40"/>
      <c r="L22" s="61">
        <v>43516</v>
      </c>
      <c r="M22" s="30">
        <v>0.29166666666666669</v>
      </c>
      <c r="N22" s="53">
        <v>0.75</v>
      </c>
      <c r="O22" s="73">
        <v>6.25E-2</v>
      </c>
      <c r="P22" s="32">
        <f t="shared" si="13"/>
        <v>0.39583333333333331</v>
      </c>
      <c r="Q22" s="62"/>
      <c r="R22" s="61">
        <v>43544</v>
      </c>
      <c r="S22" s="30">
        <v>0.29166666666666669</v>
      </c>
      <c r="T22" s="53">
        <v>0.6875</v>
      </c>
      <c r="U22" s="53">
        <v>3.125E-2</v>
      </c>
      <c r="V22" s="32">
        <f t="shared" si="11"/>
        <v>0.36458333333333331</v>
      </c>
      <c r="W22" s="62"/>
      <c r="X22" s="61">
        <v>43575</v>
      </c>
      <c r="Y22" s="38"/>
      <c r="Z22" s="38"/>
      <c r="AA22" s="38"/>
      <c r="AB22" s="39"/>
      <c r="AC22" s="63"/>
      <c r="AD22" s="61">
        <v>43605</v>
      </c>
      <c r="AE22" s="30">
        <v>0.29166666666666669</v>
      </c>
      <c r="AF22" s="31">
        <v>0.46875</v>
      </c>
      <c r="AG22" s="31">
        <v>0</v>
      </c>
      <c r="AH22" s="32">
        <f>AF22-AE22-AG22</f>
        <v>0.17708333333333331</v>
      </c>
      <c r="AI22" s="71" t="s">
        <v>70</v>
      </c>
      <c r="AJ22" s="61">
        <v>43636</v>
      </c>
      <c r="AK22" s="30">
        <v>0.29166666666666669</v>
      </c>
      <c r="AL22" s="31">
        <v>0.46875</v>
      </c>
      <c r="AM22" s="31">
        <v>0</v>
      </c>
      <c r="AN22" s="32">
        <f>AL22-AK22-AM22</f>
        <v>0.17708333333333331</v>
      </c>
      <c r="AO22" s="71" t="s">
        <v>70</v>
      </c>
    </row>
    <row r="23" spans="1:41" s="27" customFormat="1" x14ac:dyDescent="0.25">
      <c r="A23" s="7">
        <v>43538</v>
      </c>
      <c r="B23" s="6" t="s">
        <v>39</v>
      </c>
      <c r="C23" s="6"/>
      <c r="D23" s="45"/>
      <c r="E23" s="6" t="s">
        <v>40</v>
      </c>
      <c r="F23" s="29">
        <v>43486</v>
      </c>
      <c r="G23" s="30">
        <v>0</v>
      </c>
      <c r="H23" s="31">
        <v>0</v>
      </c>
      <c r="I23" s="31">
        <v>0</v>
      </c>
      <c r="J23" s="52">
        <f t="shared" ref="J23" si="14">H23-G23-I23</f>
        <v>0</v>
      </c>
      <c r="K23" s="33" t="s">
        <v>38</v>
      </c>
      <c r="L23" s="61">
        <v>43517</v>
      </c>
      <c r="M23" s="30">
        <v>0.29166666666666669</v>
      </c>
      <c r="N23" s="73">
        <v>0.75</v>
      </c>
      <c r="O23" s="73">
        <v>6.25E-2</v>
      </c>
      <c r="P23" s="32">
        <f t="shared" si="13"/>
        <v>0.39583333333333331</v>
      </c>
      <c r="Q23" s="62"/>
      <c r="R23" s="61">
        <v>43545</v>
      </c>
      <c r="S23" s="53">
        <v>0.32291666666666669</v>
      </c>
      <c r="T23" s="53">
        <v>0.70833333333333337</v>
      </c>
      <c r="U23" s="53">
        <v>2.0833333333333332E-2</v>
      </c>
      <c r="V23" s="32">
        <f t="shared" si="11"/>
        <v>0.36458333333333337</v>
      </c>
      <c r="W23" s="62"/>
      <c r="X23" s="61">
        <v>43576</v>
      </c>
      <c r="Y23" s="38"/>
      <c r="Z23" s="41"/>
      <c r="AA23" s="41"/>
      <c r="AB23" s="39"/>
      <c r="AC23" s="63"/>
      <c r="AD23" s="61">
        <v>43606</v>
      </c>
      <c r="AE23" s="30">
        <v>0.29166666666666669</v>
      </c>
      <c r="AF23" s="31">
        <v>0.46875</v>
      </c>
      <c r="AG23" s="31">
        <v>0</v>
      </c>
      <c r="AH23" s="32">
        <f>AF23-AE23-AG23</f>
        <v>0.17708333333333331</v>
      </c>
      <c r="AI23" s="71" t="s">
        <v>70</v>
      </c>
      <c r="AJ23" s="61">
        <v>43637</v>
      </c>
      <c r="AK23" s="30">
        <v>0.29166666666666669</v>
      </c>
      <c r="AL23" s="31">
        <v>0.46875</v>
      </c>
      <c r="AM23" s="31">
        <v>0</v>
      </c>
      <c r="AN23" s="32">
        <f>AL23-AK23-AM23</f>
        <v>0.17708333333333331</v>
      </c>
      <c r="AO23" s="71" t="s">
        <v>70</v>
      </c>
    </row>
    <row r="24" spans="1:41" s="27" customFormat="1" x14ac:dyDescent="0.25">
      <c r="A24" s="5"/>
      <c r="B24" s="6"/>
      <c r="C24" s="6"/>
      <c r="D24" s="45"/>
      <c r="E24" s="6"/>
      <c r="F24" s="29">
        <v>43487</v>
      </c>
      <c r="G24" s="30">
        <v>0.29166666666666669</v>
      </c>
      <c r="H24" s="53">
        <v>0.6875</v>
      </c>
      <c r="I24" s="53">
        <v>2.0833333333333332E-2</v>
      </c>
      <c r="J24" s="32">
        <f t="shared" ref="J24:J27" si="15">H24-G24-I24</f>
        <v>0.375</v>
      </c>
      <c r="K24" s="43"/>
      <c r="L24" s="61">
        <v>43518</v>
      </c>
      <c r="M24" s="30">
        <v>0.29166666666666669</v>
      </c>
      <c r="N24" s="53">
        <v>0.66666666666666663</v>
      </c>
      <c r="O24" s="31">
        <v>4.1666666666666664E-2</v>
      </c>
      <c r="P24" s="32">
        <f t="shared" si="13"/>
        <v>0.33333333333333326</v>
      </c>
      <c r="Q24" s="62"/>
      <c r="R24" s="61">
        <v>43546</v>
      </c>
      <c r="S24" s="30">
        <v>0.29166666666666669</v>
      </c>
      <c r="T24" s="53">
        <v>0.64583333333333337</v>
      </c>
      <c r="U24" s="53">
        <v>2.0833333333333332E-2</v>
      </c>
      <c r="V24" s="32">
        <f t="shared" si="11"/>
        <v>0.33333333333333337</v>
      </c>
      <c r="W24" s="62"/>
      <c r="X24" s="61">
        <v>43577</v>
      </c>
      <c r="Y24" s="30"/>
      <c r="Z24" s="31"/>
      <c r="AA24" s="31"/>
      <c r="AB24" s="32"/>
      <c r="AC24" s="62" t="s">
        <v>14</v>
      </c>
      <c r="AD24" s="61">
        <v>43607</v>
      </c>
      <c r="AE24" s="30">
        <v>0.29166666666666669</v>
      </c>
      <c r="AF24" s="31">
        <v>0.46875</v>
      </c>
      <c r="AG24" s="31">
        <v>0</v>
      </c>
      <c r="AH24" s="32">
        <f>AF24-AE24-AG24</f>
        <v>0.17708333333333331</v>
      </c>
      <c r="AI24" s="71" t="s">
        <v>70</v>
      </c>
      <c r="AJ24" s="61">
        <v>43638</v>
      </c>
      <c r="AK24" s="38"/>
      <c r="AL24" s="38"/>
      <c r="AM24" s="38"/>
      <c r="AN24" s="39"/>
      <c r="AO24" s="63"/>
    </row>
    <row r="25" spans="1:41" s="27" customFormat="1" x14ac:dyDescent="0.25">
      <c r="A25" s="5"/>
      <c r="B25" s="6"/>
      <c r="C25" s="6"/>
      <c r="D25" s="45"/>
      <c r="E25" s="6"/>
      <c r="F25" s="29">
        <v>43488</v>
      </c>
      <c r="G25" s="30">
        <v>0.29166666666666669</v>
      </c>
      <c r="H25" s="53">
        <v>0.6875</v>
      </c>
      <c r="I25" s="53">
        <v>4.1666666666666664E-2</v>
      </c>
      <c r="J25" s="32">
        <f t="shared" si="15"/>
        <v>0.35416666666666663</v>
      </c>
      <c r="K25" s="43"/>
      <c r="L25" s="61">
        <v>43519</v>
      </c>
      <c r="M25" s="38"/>
      <c r="N25" s="38"/>
      <c r="O25" s="38"/>
      <c r="P25" s="39"/>
      <c r="Q25" s="63"/>
      <c r="R25" s="61">
        <v>43547</v>
      </c>
      <c r="S25" s="38"/>
      <c r="T25" s="38"/>
      <c r="U25" s="38"/>
      <c r="V25" s="39"/>
      <c r="W25" s="63"/>
      <c r="X25" s="61">
        <v>43578</v>
      </c>
      <c r="Y25" s="30">
        <v>0.29166666666666669</v>
      </c>
      <c r="Z25" s="53">
        <v>0.67708333333333337</v>
      </c>
      <c r="AA25" s="53">
        <v>4.1666666666666664E-2</v>
      </c>
      <c r="AB25" s="32">
        <f>Z25-Y25-AA25</f>
        <v>0.34375</v>
      </c>
      <c r="AC25" s="62"/>
      <c r="AD25" s="61">
        <v>43608</v>
      </c>
      <c r="AE25" s="30">
        <v>0.29166666666666669</v>
      </c>
      <c r="AF25" s="31">
        <v>0.46875</v>
      </c>
      <c r="AG25" s="31">
        <v>0</v>
      </c>
      <c r="AH25" s="32">
        <f>AF25-AE25-AG25</f>
        <v>0.17708333333333331</v>
      </c>
      <c r="AI25" s="71" t="s">
        <v>70</v>
      </c>
      <c r="AJ25" s="61">
        <v>43639</v>
      </c>
      <c r="AK25" s="38"/>
      <c r="AL25" s="41"/>
      <c r="AM25" s="41"/>
      <c r="AN25" s="39"/>
      <c r="AO25" s="63"/>
    </row>
    <row r="26" spans="1:41" s="27" customFormat="1" x14ac:dyDescent="0.25">
      <c r="A26" s="5"/>
      <c r="B26" s="6"/>
      <c r="C26" s="6"/>
      <c r="D26" s="45"/>
      <c r="E26" s="6"/>
      <c r="F26" s="29">
        <v>43489</v>
      </c>
      <c r="G26" s="30">
        <v>0.29166666666666669</v>
      </c>
      <c r="H26" s="53">
        <v>0.73958333333333337</v>
      </c>
      <c r="I26" s="53">
        <v>5.2083333333333336E-2</v>
      </c>
      <c r="J26" s="32">
        <f t="shared" si="15"/>
        <v>0.39583333333333337</v>
      </c>
      <c r="K26" s="43"/>
      <c r="L26" s="61">
        <v>43520</v>
      </c>
      <c r="M26" s="38"/>
      <c r="N26" s="41"/>
      <c r="O26" s="41"/>
      <c r="P26" s="39"/>
      <c r="Q26" s="63"/>
      <c r="R26" s="61">
        <v>43548</v>
      </c>
      <c r="S26" s="38"/>
      <c r="T26" s="41"/>
      <c r="U26" s="41"/>
      <c r="V26" s="39"/>
      <c r="W26" s="63"/>
      <c r="X26" s="61">
        <v>43579</v>
      </c>
      <c r="Y26" s="30">
        <v>0.29166666666666669</v>
      </c>
      <c r="Z26" s="53">
        <v>0.78125</v>
      </c>
      <c r="AA26" s="53">
        <v>5.2083333333333336E-2</v>
      </c>
      <c r="AB26" s="32">
        <f>Z26-Y26-AA26</f>
        <v>0.4375</v>
      </c>
      <c r="AC26" s="62"/>
      <c r="AD26" s="61">
        <v>43609</v>
      </c>
      <c r="AE26" s="30">
        <v>0.29166666666666669</v>
      </c>
      <c r="AF26" s="31">
        <v>0.46875</v>
      </c>
      <c r="AG26" s="31">
        <v>0</v>
      </c>
      <c r="AH26" s="32">
        <f>AF26-AE26-AG26</f>
        <v>0.17708333333333331</v>
      </c>
      <c r="AI26" s="71" t="s">
        <v>70</v>
      </c>
      <c r="AJ26" s="61">
        <v>43640</v>
      </c>
      <c r="AK26" s="30">
        <v>0.29166666666666669</v>
      </c>
      <c r="AL26" s="31">
        <v>0.46875</v>
      </c>
      <c r="AM26" s="31">
        <v>0</v>
      </c>
      <c r="AN26" s="32">
        <f>AL26-AK26-AM26</f>
        <v>0.17708333333333331</v>
      </c>
      <c r="AO26" s="71" t="s">
        <v>71</v>
      </c>
    </row>
    <row r="27" spans="1:41" s="27" customFormat="1" x14ac:dyDescent="0.25">
      <c r="A27" s="5"/>
      <c r="B27" s="6"/>
      <c r="C27" s="6"/>
      <c r="D27" s="45"/>
      <c r="E27" s="6"/>
      <c r="F27" s="29">
        <v>43490</v>
      </c>
      <c r="G27" s="30">
        <v>0.29166666666666669</v>
      </c>
      <c r="H27" s="53">
        <v>0.63541666666666663</v>
      </c>
      <c r="I27" s="53">
        <v>3.125E-2</v>
      </c>
      <c r="J27" s="32">
        <f t="shared" si="15"/>
        <v>0.31249999999999994</v>
      </c>
      <c r="K27" s="43"/>
      <c r="L27" s="61">
        <v>43521</v>
      </c>
      <c r="M27" s="30">
        <v>0.29166666666666669</v>
      </c>
      <c r="N27" s="53">
        <v>0.6875</v>
      </c>
      <c r="O27" s="53">
        <v>2.0833333333333332E-2</v>
      </c>
      <c r="P27" s="32">
        <f t="shared" ref="P27:P30" si="16">N27-M27-O27</f>
        <v>0.375</v>
      </c>
      <c r="Q27" s="62"/>
      <c r="R27" s="61">
        <v>43549</v>
      </c>
      <c r="S27" s="30">
        <v>0.29166666666666669</v>
      </c>
      <c r="T27" s="53">
        <v>0.58333333333333337</v>
      </c>
      <c r="U27" s="53">
        <v>3.125E-2</v>
      </c>
      <c r="V27" s="32">
        <f t="shared" ref="V27:V31" si="17">T27-S27-U27</f>
        <v>0.26041666666666669</v>
      </c>
      <c r="W27" s="62"/>
      <c r="X27" s="61">
        <v>43580</v>
      </c>
      <c r="Y27" s="30">
        <v>0.29166666666666669</v>
      </c>
      <c r="Z27" s="53">
        <v>0.70833333333333337</v>
      </c>
      <c r="AA27" s="53">
        <v>4.1666666666666664E-2</v>
      </c>
      <c r="AB27" s="32">
        <f t="shared" ref="AB27:AB28" si="18">Z27-Y27-AA27</f>
        <v>0.375</v>
      </c>
      <c r="AC27" s="62"/>
      <c r="AD27" s="61">
        <v>43610</v>
      </c>
      <c r="AE27" s="38"/>
      <c r="AF27" s="38"/>
      <c r="AG27" s="38"/>
      <c r="AH27" s="39"/>
      <c r="AI27" s="63"/>
      <c r="AJ27" s="61">
        <v>43641</v>
      </c>
      <c r="AK27" s="30">
        <v>0.29166666666666669</v>
      </c>
      <c r="AL27" s="31">
        <v>0.46875</v>
      </c>
      <c r="AM27" s="31">
        <v>0</v>
      </c>
      <c r="AN27" s="32">
        <f>AL27-AK27-AM27</f>
        <v>0.17708333333333331</v>
      </c>
      <c r="AO27" s="71" t="s">
        <v>71</v>
      </c>
    </row>
    <row r="28" spans="1:41" s="27" customFormat="1" x14ac:dyDescent="0.25">
      <c r="A28" s="5"/>
      <c r="B28" s="6"/>
      <c r="C28" s="6"/>
      <c r="D28" s="45"/>
      <c r="E28" s="6"/>
      <c r="F28" s="29">
        <v>43491</v>
      </c>
      <c r="G28" s="38"/>
      <c r="H28" s="38"/>
      <c r="I28" s="38"/>
      <c r="J28" s="39"/>
      <c r="K28" s="40"/>
      <c r="L28" s="61">
        <v>43522</v>
      </c>
      <c r="M28" s="30">
        <v>0.29166666666666669</v>
      </c>
      <c r="N28" s="53">
        <v>0.73958333333333337</v>
      </c>
      <c r="O28" s="53">
        <v>6.25E-2</v>
      </c>
      <c r="P28" s="32">
        <f t="shared" si="16"/>
        <v>0.38541666666666669</v>
      </c>
      <c r="Q28" s="62"/>
      <c r="R28" s="61">
        <v>43550</v>
      </c>
      <c r="S28" s="30">
        <v>0.29166666666666669</v>
      </c>
      <c r="T28" s="53">
        <v>0.46875</v>
      </c>
      <c r="U28" s="31">
        <v>0</v>
      </c>
      <c r="V28" s="32">
        <f t="shared" si="17"/>
        <v>0.17708333333333331</v>
      </c>
      <c r="W28" s="62"/>
      <c r="X28" s="61">
        <v>43581</v>
      </c>
      <c r="Y28" s="30">
        <v>0.29166666666666669</v>
      </c>
      <c r="Z28" s="53">
        <v>0.6875</v>
      </c>
      <c r="AA28" s="53">
        <v>2.0833333333333332E-2</v>
      </c>
      <c r="AB28" s="32">
        <f t="shared" si="18"/>
        <v>0.375</v>
      </c>
      <c r="AC28" s="62"/>
      <c r="AD28" s="61">
        <v>43611</v>
      </c>
      <c r="AE28" s="38"/>
      <c r="AF28" s="41"/>
      <c r="AG28" s="41"/>
      <c r="AH28" s="39"/>
      <c r="AI28" s="63"/>
      <c r="AJ28" s="61">
        <v>43642</v>
      </c>
      <c r="AK28" s="30">
        <v>0.29166666666666669</v>
      </c>
      <c r="AL28" s="31">
        <v>0.46875</v>
      </c>
      <c r="AM28" s="31">
        <v>0</v>
      </c>
      <c r="AN28" s="32">
        <f>AL28-AK28-AM28</f>
        <v>0.17708333333333331</v>
      </c>
      <c r="AO28" s="71" t="s">
        <v>71</v>
      </c>
    </row>
    <row r="29" spans="1:41" s="27" customFormat="1" x14ac:dyDescent="0.25">
      <c r="A29" s="5"/>
      <c r="B29" s="6"/>
      <c r="C29" s="6"/>
      <c r="D29" s="45"/>
      <c r="E29" s="6"/>
      <c r="F29" s="29">
        <v>43492</v>
      </c>
      <c r="G29" s="38"/>
      <c r="H29" s="41"/>
      <c r="I29" s="41"/>
      <c r="J29" s="39"/>
      <c r="K29" s="40"/>
      <c r="L29" s="61">
        <v>43523</v>
      </c>
      <c r="M29" s="30">
        <v>0.29166666666666669</v>
      </c>
      <c r="N29" s="53">
        <v>0.6875</v>
      </c>
      <c r="O29" s="53">
        <v>4.1666666666666664E-2</v>
      </c>
      <c r="P29" s="32">
        <f t="shared" si="16"/>
        <v>0.35416666666666663</v>
      </c>
      <c r="Q29" s="62"/>
      <c r="R29" s="61">
        <v>43551</v>
      </c>
      <c r="S29" s="53">
        <v>0.25</v>
      </c>
      <c r="T29" s="53">
        <v>0.44791666666666669</v>
      </c>
      <c r="U29" s="31">
        <v>0</v>
      </c>
      <c r="V29" s="32">
        <f t="shared" si="17"/>
        <v>0.19791666666666669</v>
      </c>
      <c r="W29" s="62"/>
      <c r="X29" s="61">
        <v>43582</v>
      </c>
      <c r="Y29" s="38"/>
      <c r="Z29" s="38"/>
      <c r="AA29" s="38"/>
      <c r="AB29" s="39"/>
      <c r="AC29" s="63"/>
      <c r="AD29" s="61">
        <v>43612</v>
      </c>
      <c r="AE29" s="30">
        <v>0.29166666666666669</v>
      </c>
      <c r="AF29" s="31">
        <v>0.46875</v>
      </c>
      <c r="AG29" s="31">
        <v>0</v>
      </c>
      <c r="AH29" s="32">
        <f>AF29-AE29-AG29</f>
        <v>0.17708333333333331</v>
      </c>
      <c r="AI29" s="71" t="s">
        <v>70</v>
      </c>
      <c r="AJ29" s="61">
        <v>43643</v>
      </c>
      <c r="AK29" s="30">
        <v>0.29166666666666669</v>
      </c>
      <c r="AL29" s="31">
        <v>0.46875</v>
      </c>
      <c r="AM29" s="31">
        <v>0</v>
      </c>
      <c r="AN29" s="32">
        <f>AL29-AK29-AM29</f>
        <v>0.17708333333333331</v>
      </c>
      <c r="AO29" s="71" t="s">
        <v>71</v>
      </c>
    </row>
    <row r="30" spans="1:41" s="27" customFormat="1" x14ac:dyDescent="0.25">
      <c r="A30" s="5"/>
      <c r="B30" s="6"/>
      <c r="C30" s="6"/>
      <c r="D30" s="45"/>
      <c r="E30" s="6"/>
      <c r="F30" s="29">
        <v>43493</v>
      </c>
      <c r="G30" s="30">
        <v>0.29166666666666669</v>
      </c>
      <c r="H30" s="53">
        <v>0.70833333333333337</v>
      </c>
      <c r="I30" s="53">
        <v>4.1666666666666664E-2</v>
      </c>
      <c r="J30" s="32">
        <f t="shared" ref="J30:J33" si="19">H30-G30-I30</f>
        <v>0.375</v>
      </c>
      <c r="K30" s="43"/>
      <c r="L30" s="61">
        <v>43524</v>
      </c>
      <c r="M30" s="30">
        <v>0.29166666666666669</v>
      </c>
      <c r="N30" s="53">
        <v>0.44791666666666669</v>
      </c>
      <c r="O30" s="31"/>
      <c r="P30" s="32">
        <f t="shared" si="16"/>
        <v>0.15625</v>
      </c>
      <c r="Q30" s="62"/>
      <c r="R30" s="61">
        <v>43552</v>
      </c>
      <c r="S30" s="30">
        <v>0.29166666666666669</v>
      </c>
      <c r="T30" s="53">
        <v>0.44791666666666669</v>
      </c>
      <c r="U30" s="31">
        <v>0</v>
      </c>
      <c r="V30" s="32">
        <f t="shared" si="17"/>
        <v>0.15625</v>
      </c>
      <c r="W30" s="62"/>
      <c r="X30" s="61">
        <v>43583</v>
      </c>
      <c r="Y30" s="38"/>
      <c r="Z30" s="41"/>
      <c r="AA30" s="41"/>
      <c r="AB30" s="39"/>
      <c r="AC30" s="63"/>
      <c r="AD30" s="61">
        <v>43613</v>
      </c>
      <c r="AE30" s="30">
        <v>0.29166666666666669</v>
      </c>
      <c r="AF30" s="31">
        <v>0.46875</v>
      </c>
      <c r="AG30" s="31">
        <v>0</v>
      </c>
      <c r="AH30" s="32">
        <f>AF30-AE30-AG30</f>
        <v>0.17708333333333331</v>
      </c>
      <c r="AI30" s="71" t="s">
        <v>70</v>
      </c>
      <c r="AJ30" s="61">
        <v>43644</v>
      </c>
      <c r="AK30" s="30">
        <v>0.29166666666666669</v>
      </c>
      <c r="AL30" s="31">
        <v>0.46875</v>
      </c>
      <c r="AM30" s="31">
        <v>0</v>
      </c>
      <c r="AN30" s="32">
        <f>AL30-AK30-AM30</f>
        <v>0.17708333333333331</v>
      </c>
      <c r="AO30" s="71" t="s">
        <v>71</v>
      </c>
    </row>
    <row r="31" spans="1:41" s="27" customFormat="1" x14ac:dyDescent="0.25">
      <c r="A31" s="5"/>
      <c r="B31" s="6"/>
      <c r="C31" s="6"/>
      <c r="D31" s="45"/>
      <c r="E31" s="2"/>
      <c r="F31" s="29">
        <v>43494</v>
      </c>
      <c r="G31" s="30">
        <v>0.29166666666666669</v>
      </c>
      <c r="H31" s="53">
        <v>0.73958333333333337</v>
      </c>
      <c r="I31" s="53">
        <v>4.1666666666666664E-2</v>
      </c>
      <c r="J31" s="32">
        <f t="shared" si="19"/>
        <v>0.40625</v>
      </c>
      <c r="K31" s="43"/>
      <c r="L31" s="61"/>
      <c r="M31" s="30"/>
      <c r="N31" s="31"/>
      <c r="O31" s="31"/>
      <c r="P31" s="32"/>
      <c r="Q31" s="62"/>
      <c r="R31" s="61">
        <v>43553</v>
      </c>
      <c r="S31" s="30">
        <v>0.5</v>
      </c>
      <c r="T31" s="31">
        <v>0.58333333333333337</v>
      </c>
      <c r="U31" s="31">
        <v>0</v>
      </c>
      <c r="V31" s="32">
        <f t="shared" si="17"/>
        <v>8.333333333333337E-2</v>
      </c>
      <c r="W31" s="43"/>
      <c r="X31" s="61">
        <v>43584</v>
      </c>
      <c r="Y31" s="30">
        <v>0.29166666666666669</v>
      </c>
      <c r="Z31" s="53">
        <v>0.77083333333333337</v>
      </c>
      <c r="AA31" s="53">
        <v>8.3333333333333329E-2</v>
      </c>
      <c r="AB31" s="32">
        <f t="shared" ref="AB31:AB32" si="20">Z31-Y31-AA31</f>
        <v>0.39583333333333337</v>
      </c>
      <c r="AC31" s="62"/>
      <c r="AD31" s="61">
        <v>43614</v>
      </c>
      <c r="AE31" s="30">
        <v>0.29166666666666669</v>
      </c>
      <c r="AF31" s="31">
        <v>0.46875</v>
      </c>
      <c r="AG31" s="31">
        <v>0</v>
      </c>
      <c r="AH31" s="32">
        <f>AF31-AE31-AG31</f>
        <v>0.17708333333333331</v>
      </c>
      <c r="AI31" s="71" t="s">
        <v>70</v>
      </c>
      <c r="AJ31" s="61">
        <v>43645</v>
      </c>
      <c r="AK31" s="38"/>
      <c r="AL31" s="38"/>
      <c r="AM31" s="38"/>
      <c r="AN31" s="39"/>
      <c r="AO31" s="63"/>
    </row>
    <row r="32" spans="1:41" s="27" customFormat="1" x14ac:dyDescent="0.25">
      <c r="A32" s="7"/>
      <c r="B32" s="6"/>
      <c r="C32" s="6"/>
      <c r="D32" s="45"/>
      <c r="E32" s="2"/>
      <c r="F32" s="29">
        <v>43495</v>
      </c>
      <c r="G32" s="30">
        <v>0</v>
      </c>
      <c r="H32" s="31">
        <v>0</v>
      </c>
      <c r="I32" s="31">
        <v>0</v>
      </c>
      <c r="J32" s="52">
        <f t="shared" si="19"/>
        <v>0</v>
      </c>
      <c r="K32" s="33" t="s">
        <v>38</v>
      </c>
      <c r="L32" s="61"/>
      <c r="M32" s="30"/>
      <c r="N32" s="30"/>
      <c r="O32" s="30"/>
      <c r="P32" s="32"/>
      <c r="Q32" s="62"/>
      <c r="R32" s="61">
        <v>43554</v>
      </c>
      <c r="S32" s="38"/>
      <c r="T32" s="38"/>
      <c r="U32" s="38"/>
      <c r="V32" s="39"/>
      <c r="W32" s="63"/>
      <c r="X32" s="61">
        <v>43585</v>
      </c>
      <c r="Y32" s="30">
        <v>0.29166666666666669</v>
      </c>
      <c r="Z32" s="53">
        <v>0.6875</v>
      </c>
      <c r="AA32" s="53">
        <v>2.0833333333333332E-2</v>
      </c>
      <c r="AB32" s="32">
        <f t="shared" si="20"/>
        <v>0.375</v>
      </c>
      <c r="AC32" s="62"/>
      <c r="AD32" s="61">
        <v>43615</v>
      </c>
      <c r="AE32" s="30"/>
      <c r="AF32" s="31"/>
      <c r="AG32" s="31"/>
      <c r="AH32" s="32"/>
      <c r="AI32" s="71" t="s">
        <v>14</v>
      </c>
      <c r="AJ32" s="61">
        <v>43646</v>
      </c>
      <c r="AK32" s="38"/>
      <c r="AL32" s="41"/>
      <c r="AM32" s="41"/>
      <c r="AN32" s="39"/>
      <c r="AO32" s="63"/>
    </row>
    <row r="33" spans="1:41" s="27" customFormat="1" ht="15.75" thickBot="1" x14ac:dyDescent="0.3">
      <c r="A33" s="7"/>
      <c r="B33" s="6"/>
      <c r="C33" s="2"/>
      <c r="D33" s="45"/>
      <c r="E33" s="2"/>
      <c r="F33" s="29">
        <v>43496</v>
      </c>
      <c r="G33" s="53">
        <v>0.38541666666666669</v>
      </c>
      <c r="H33" s="53">
        <v>0.58333333333333337</v>
      </c>
      <c r="I33" s="31">
        <v>0</v>
      </c>
      <c r="J33" s="32">
        <f t="shared" si="19"/>
        <v>0.19791666666666669</v>
      </c>
      <c r="K33" s="43"/>
      <c r="L33" s="61"/>
      <c r="M33" s="30"/>
      <c r="N33" s="31"/>
      <c r="O33" s="31"/>
      <c r="P33" s="32"/>
      <c r="Q33" s="62"/>
      <c r="R33" s="61">
        <v>43555</v>
      </c>
      <c r="S33" s="38"/>
      <c r="T33" s="41"/>
      <c r="U33" s="41"/>
      <c r="V33" s="39"/>
      <c r="W33" s="63"/>
      <c r="X33" s="61"/>
      <c r="Y33" s="30"/>
      <c r="Z33" s="31"/>
      <c r="AA33" s="31"/>
      <c r="AB33" s="32"/>
      <c r="AC33" s="62"/>
      <c r="AD33" s="61">
        <v>43616</v>
      </c>
      <c r="AE33" s="30">
        <v>0.29166666666666669</v>
      </c>
      <c r="AF33" s="31">
        <v>0.46875</v>
      </c>
      <c r="AG33" s="31">
        <v>0</v>
      </c>
      <c r="AH33" s="32">
        <f t="shared" ref="AH33" si="21">AF33-AE33-AG33</f>
        <v>0.17708333333333331</v>
      </c>
      <c r="AI33" s="62"/>
      <c r="AJ33" s="61"/>
      <c r="AK33" s="30"/>
      <c r="AL33" s="31"/>
      <c r="AM33" s="31"/>
      <c r="AN33" s="32"/>
      <c r="AO33" s="62"/>
    </row>
    <row r="34" spans="1:41" s="27" customFormat="1" ht="19.5" thickBot="1" x14ac:dyDescent="0.35">
      <c r="A34" s="2"/>
      <c r="B34" s="2"/>
      <c r="C34" s="2"/>
      <c r="D34" s="2"/>
      <c r="E34" s="2"/>
      <c r="F34" s="46"/>
      <c r="G34" s="47"/>
      <c r="H34" s="48"/>
      <c r="I34" s="49" t="s">
        <v>27</v>
      </c>
      <c r="J34" s="50" t="s">
        <v>48</v>
      </c>
      <c r="K34" s="51" t="s">
        <v>41</v>
      </c>
      <c r="L34" s="64"/>
      <c r="M34" s="65"/>
      <c r="N34" s="66"/>
      <c r="O34" s="67" t="s">
        <v>27</v>
      </c>
      <c r="P34" s="68" t="s">
        <v>54</v>
      </c>
      <c r="Q34" s="69" t="s">
        <v>52</v>
      </c>
      <c r="R34" s="64"/>
      <c r="S34" s="65"/>
      <c r="T34" s="66"/>
      <c r="U34" s="67" t="s">
        <v>27</v>
      </c>
      <c r="V34" s="68" t="s">
        <v>60</v>
      </c>
      <c r="W34" s="69" t="s">
        <v>41</v>
      </c>
      <c r="X34" s="64"/>
      <c r="Y34" s="65"/>
      <c r="Z34" s="66"/>
      <c r="AA34" s="67" t="s">
        <v>27</v>
      </c>
      <c r="AB34" s="68" t="s">
        <v>64</v>
      </c>
      <c r="AC34" s="69" t="s">
        <v>58</v>
      </c>
      <c r="AD34" s="64"/>
      <c r="AE34" s="65"/>
      <c r="AF34" s="66"/>
      <c r="AG34" s="67" t="s">
        <v>27</v>
      </c>
      <c r="AH34" s="68"/>
      <c r="AI34" s="69" t="s">
        <v>62</v>
      </c>
      <c r="AJ34" s="64"/>
      <c r="AK34" s="65"/>
      <c r="AL34" s="66"/>
      <c r="AM34" s="67" t="s">
        <v>27</v>
      </c>
      <c r="AN34" s="68"/>
      <c r="AO34" s="69" t="s">
        <v>68</v>
      </c>
    </row>
    <row r="35" spans="1:41" s="27" customFormat="1" ht="15.75" thickBot="1" x14ac:dyDescent="0.3">
      <c r="A35" s="3" t="s">
        <v>28</v>
      </c>
      <c r="B35" s="2"/>
      <c r="C35" s="2"/>
      <c r="D35" s="8">
        <f>D19+SUM(D22:D32)</f>
        <v>226.8</v>
      </c>
      <c r="E35" s="2"/>
    </row>
    <row r="36" spans="1:41" s="27" customFormat="1" ht="15.75" thickTop="1" x14ac:dyDescent="0.25">
      <c r="A36" s="2"/>
      <c r="B36" s="2"/>
      <c r="C36" s="2"/>
      <c r="D36" s="2"/>
      <c r="E36" s="2"/>
    </row>
    <row r="37" spans="1:41" s="27" customFormat="1" x14ac:dyDescent="0.25">
      <c r="A37" s="3" t="s">
        <v>29</v>
      </c>
      <c r="B37" s="2"/>
      <c r="C37" s="2"/>
      <c r="D37" s="9">
        <v>10.83</v>
      </c>
      <c r="E37" s="2"/>
    </row>
    <row r="38" spans="1:41" s="27" customFormat="1" x14ac:dyDescent="0.25">
      <c r="A38" s="3" t="s">
        <v>34</v>
      </c>
      <c r="B38" s="2"/>
      <c r="C38" s="2"/>
      <c r="D38" s="9">
        <v>10</v>
      </c>
      <c r="E38" s="2"/>
    </row>
    <row r="39" spans="1:41" s="27" customFormat="1" x14ac:dyDescent="0.25">
      <c r="A39" s="2"/>
      <c r="B39" s="2"/>
      <c r="C39" s="2"/>
      <c r="D39" s="2"/>
      <c r="E39" s="2"/>
    </row>
    <row r="40" spans="1:41" s="27" customFormat="1" x14ac:dyDescent="0.25">
      <c r="A40" s="10">
        <v>43481</v>
      </c>
      <c r="B40" s="2"/>
      <c r="C40" s="2"/>
      <c r="D40" s="2">
        <v>-1</v>
      </c>
      <c r="E40" s="2"/>
    </row>
    <row r="41" spans="1:41" s="27" customFormat="1" x14ac:dyDescent="0.25">
      <c r="A41" s="11"/>
      <c r="B41" s="2"/>
      <c r="C41" s="2"/>
      <c r="D41" s="2"/>
      <c r="E41" s="2"/>
    </row>
    <row r="42" spans="1:41" s="27" customFormat="1" x14ac:dyDescent="0.25">
      <c r="A42" s="2"/>
      <c r="B42" s="2"/>
      <c r="C42" s="2"/>
      <c r="D42" s="2"/>
      <c r="E42" s="2"/>
    </row>
    <row r="43" spans="1:41" s="27" customFormat="1" x14ac:dyDescent="0.25">
      <c r="A43" s="2"/>
      <c r="B43" s="2"/>
      <c r="C43" s="2"/>
      <c r="D43" s="2"/>
      <c r="E43" s="2"/>
    </row>
    <row r="44" spans="1:41" s="27" customFormat="1" x14ac:dyDescent="0.25">
      <c r="A44" s="2"/>
      <c r="B44" s="2"/>
      <c r="C44" s="2"/>
      <c r="D44" s="2"/>
      <c r="E44" s="2"/>
    </row>
    <row r="45" spans="1:41" s="27" customFormat="1" x14ac:dyDescent="0.25">
      <c r="A45" s="3" t="s">
        <v>30</v>
      </c>
      <c r="B45" s="3"/>
      <c r="C45" s="3"/>
      <c r="D45" s="3">
        <f>SUM(D37:D44)</f>
        <v>19.829999999999998</v>
      </c>
      <c r="E45" s="2"/>
    </row>
    <row r="46" spans="1:41" s="27" customFormat="1" x14ac:dyDescent="0.25">
      <c r="A46" s="2"/>
      <c r="B46" s="2"/>
      <c r="C46" s="2"/>
      <c r="D46" s="2"/>
      <c r="E46" s="2"/>
    </row>
    <row r="47" spans="1:41" s="27" customFormat="1" x14ac:dyDescent="0.25">
      <c r="A47" s="2"/>
      <c r="B47" s="2"/>
      <c r="C47" s="2"/>
      <c r="D47" s="2"/>
      <c r="E47" s="2"/>
    </row>
    <row r="48" spans="1:41" s="27" customFormat="1" x14ac:dyDescent="0.25">
      <c r="A48" s="2"/>
      <c r="B48" s="2"/>
      <c r="C48" s="2"/>
      <c r="D48" s="2"/>
      <c r="E48" s="2"/>
    </row>
    <row r="49" spans="1:5" s="27" customFormat="1" x14ac:dyDescent="0.25">
      <c r="A49" s="2"/>
      <c r="B49" s="2"/>
      <c r="C49" s="2"/>
      <c r="D49" s="2"/>
      <c r="E49" s="2"/>
    </row>
    <row r="50" spans="1:5" s="27" customFormat="1" x14ac:dyDescent="0.25">
      <c r="A50" s="2"/>
      <c r="B50" s="2"/>
      <c r="C50" s="2"/>
      <c r="D50" s="2"/>
      <c r="E50" s="2"/>
    </row>
    <row r="51" spans="1:5" s="27" customFormat="1" x14ac:dyDescent="0.25">
      <c r="A51" s="2"/>
      <c r="B51" s="2"/>
      <c r="C51" s="2"/>
      <c r="D51" s="2"/>
      <c r="E51" s="2"/>
    </row>
    <row r="52" spans="1:5" s="27" customFormat="1" x14ac:dyDescent="0.25">
      <c r="A52" s="2"/>
      <c r="B52" s="2"/>
      <c r="C52" s="2"/>
      <c r="D52" s="2"/>
      <c r="E52" s="2"/>
    </row>
    <row r="53" spans="1:5" s="27" customFormat="1" x14ac:dyDescent="0.25">
      <c r="A53" s="2"/>
      <c r="B53" s="2"/>
      <c r="C53" s="2"/>
      <c r="D53" s="2"/>
      <c r="E53" s="2"/>
    </row>
    <row r="54" spans="1:5" s="27" customFormat="1" x14ac:dyDescent="0.25">
      <c r="A54" s="2"/>
      <c r="B54" s="2"/>
      <c r="C54" s="2"/>
      <c r="D54" s="2"/>
      <c r="E54" s="2"/>
    </row>
    <row r="55" spans="1:5" s="27" customFormat="1" x14ac:dyDescent="0.25">
      <c r="A55" s="2"/>
      <c r="B55" s="2"/>
      <c r="C55" s="2"/>
      <c r="D55" s="2"/>
      <c r="E55" s="2"/>
    </row>
    <row r="56" spans="1:5" s="27" customFormat="1" x14ac:dyDescent="0.25">
      <c r="A56" s="2"/>
      <c r="B56" s="2"/>
      <c r="C56" s="2"/>
      <c r="D56" s="2"/>
      <c r="E56" s="2"/>
    </row>
    <row r="57" spans="1:5" s="27" customFormat="1" x14ac:dyDescent="0.25">
      <c r="A57" s="2"/>
      <c r="B57" s="2"/>
      <c r="C57" s="2"/>
      <c r="D57" s="2"/>
      <c r="E57" s="2"/>
    </row>
    <row r="58" spans="1:5" s="27" customFormat="1" x14ac:dyDescent="0.25">
      <c r="A58" s="2"/>
      <c r="B58" s="2"/>
      <c r="C58" s="2"/>
      <c r="D58" s="2"/>
      <c r="E58" s="2"/>
    </row>
    <row r="59" spans="1:5" s="27" customFormat="1" x14ac:dyDescent="0.25">
      <c r="A59" s="2"/>
      <c r="B59" s="2"/>
      <c r="C59" s="2"/>
      <c r="D59" s="2"/>
      <c r="E59" s="2"/>
    </row>
    <row r="60" spans="1:5" s="27" customFormat="1" x14ac:dyDescent="0.25">
      <c r="A60" s="2"/>
      <c r="B60" s="2"/>
      <c r="C60" s="2"/>
      <c r="D60" s="2"/>
      <c r="E60" s="2"/>
    </row>
    <row r="61" spans="1:5" s="27" customFormat="1" x14ac:dyDescent="0.25">
      <c r="A61" s="2"/>
      <c r="B61" s="2"/>
      <c r="C61" s="2"/>
      <c r="D61" s="2"/>
      <c r="E61" s="2"/>
    </row>
    <row r="62" spans="1:5" s="27" customFormat="1" x14ac:dyDescent="0.25">
      <c r="A62" s="2"/>
      <c r="B62" s="2"/>
      <c r="C62" s="2"/>
      <c r="D62" s="2"/>
      <c r="E62" s="2"/>
    </row>
    <row r="63" spans="1:5" s="27" customFormat="1" x14ac:dyDescent="0.25">
      <c r="A63" s="2"/>
      <c r="B63" s="2"/>
      <c r="C63" s="2"/>
      <c r="D63" s="2"/>
      <c r="E63" s="2"/>
    </row>
    <row r="64" spans="1:5" s="27" customFormat="1" x14ac:dyDescent="0.25">
      <c r="A64" s="2"/>
      <c r="B64" s="2"/>
      <c r="C64" s="2"/>
      <c r="D64" s="2"/>
      <c r="E64" s="2"/>
    </row>
    <row r="65" spans="1:5" s="27" customFormat="1" x14ac:dyDescent="0.25">
      <c r="A65" s="2"/>
      <c r="B65" s="2"/>
      <c r="C65" s="2"/>
      <c r="D65" s="2"/>
      <c r="E65" s="2"/>
    </row>
    <row r="66" spans="1:5" s="27" customFormat="1" x14ac:dyDescent="0.25">
      <c r="A66" s="2"/>
      <c r="B66" s="2"/>
      <c r="C66" s="2"/>
      <c r="D66" s="2"/>
      <c r="E66" s="2"/>
    </row>
    <row r="67" spans="1:5" s="27" customFormat="1" x14ac:dyDescent="0.25">
      <c r="A67" s="2"/>
      <c r="B67" s="2"/>
      <c r="C67" s="2"/>
      <c r="D67" s="2"/>
      <c r="E67" s="2"/>
    </row>
    <row r="68" spans="1:5" s="27" customFormat="1" x14ac:dyDescent="0.25">
      <c r="A68" s="2"/>
      <c r="B68" s="2"/>
      <c r="C68" s="2"/>
      <c r="D68" s="2"/>
      <c r="E68" s="2"/>
    </row>
    <row r="69" spans="1:5" s="27" customFormat="1" x14ac:dyDescent="0.25">
      <c r="A69" s="2"/>
      <c r="B69" s="2"/>
      <c r="C69" s="2"/>
      <c r="D69" s="2"/>
      <c r="E69" s="2"/>
    </row>
    <row r="70" spans="1:5" s="27" customFormat="1" x14ac:dyDescent="0.25">
      <c r="A70" s="2"/>
      <c r="B70" s="2"/>
      <c r="C70" s="2"/>
      <c r="D70" s="2"/>
      <c r="E70" s="2"/>
    </row>
    <row r="71" spans="1:5" s="27" customFormat="1" x14ac:dyDescent="0.25">
      <c r="A71" s="2"/>
      <c r="B71" s="2"/>
      <c r="C71" s="2"/>
      <c r="D71" s="2"/>
      <c r="E71" s="2"/>
    </row>
    <row r="72" spans="1:5" s="27" customFormat="1" x14ac:dyDescent="0.25">
      <c r="A72" s="2"/>
      <c r="B72" s="2"/>
      <c r="C72" s="2"/>
      <c r="D72" s="2"/>
      <c r="E72" s="2"/>
    </row>
    <row r="73" spans="1:5" s="27" customFormat="1" x14ac:dyDescent="0.25">
      <c r="A73" s="2"/>
      <c r="B73" s="2"/>
      <c r="C73" s="2"/>
      <c r="D73" s="2"/>
      <c r="E73" s="2"/>
    </row>
    <row r="74" spans="1:5" s="27" customFormat="1" x14ac:dyDescent="0.25">
      <c r="A74" s="2"/>
      <c r="B74" s="2"/>
      <c r="C74" s="2"/>
      <c r="D74" s="2"/>
      <c r="E74" s="2"/>
    </row>
    <row r="75" spans="1:5" s="27" customFormat="1" x14ac:dyDescent="0.25">
      <c r="A75" s="2"/>
      <c r="B75" s="2"/>
      <c r="C75" s="2"/>
      <c r="D75" s="2"/>
      <c r="E75" s="2"/>
    </row>
    <row r="76" spans="1:5" s="27" customFormat="1" x14ac:dyDescent="0.25">
      <c r="A76" s="2"/>
      <c r="B76" s="2"/>
      <c r="C76" s="2"/>
      <c r="D76" s="2"/>
      <c r="E76" s="2"/>
    </row>
    <row r="77" spans="1:5" s="27" customFormat="1" x14ac:dyDescent="0.25">
      <c r="A77" s="2"/>
      <c r="B77" s="2"/>
      <c r="C77" s="2"/>
      <c r="D77" s="2"/>
      <c r="E77" s="2"/>
    </row>
    <row r="78" spans="1:5" s="27" customFormat="1" x14ac:dyDescent="0.25">
      <c r="A78" s="2"/>
      <c r="B78" s="2"/>
      <c r="C78" s="2"/>
      <c r="D78" s="2"/>
      <c r="E78" s="2"/>
    </row>
    <row r="79" spans="1:5" s="27" customFormat="1" x14ac:dyDescent="0.25">
      <c r="A79" s="2"/>
      <c r="B79" s="2"/>
      <c r="C79" s="2"/>
      <c r="D79" s="2"/>
      <c r="E79" s="2"/>
    </row>
    <row r="80" spans="1:5" s="27" customFormat="1" x14ac:dyDescent="0.25">
      <c r="A80" s="2"/>
      <c r="B80" s="2"/>
      <c r="C80" s="2"/>
      <c r="D80" s="2"/>
      <c r="E80" s="2"/>
    </row>
    <row r="81" spans="1:5" s="27" customFormat="1" x14ac:dyDescent="0.25">
      <c r="A81" s="2"/>
      <c r="B81" s="2"/>
      <c r="C81" s="2"/>
      <c r="D81" s="2"/>
      <c r="E81" s="2"/>
    </row>
    <row r="82" spans="1:5" s="27" customFormat="1" x14ac:dyDescent="0.25">
      <c r="A82" s="2"/>
      <c r="B82" s="2"/>
      <c r="C82" s="2"/>
      <c r="D82" s="2"/>
      <c r="E82" s="2"/>
    </row>
    <row r="83" spans="1:5" s="27" customFormat="1" x14ac:dyDescent="0.25">
      <c r="A83" s="2"/>
      <c r="B83" s="2"/>
      <c r="C83" s="2"/>
      <c r="D83" s="2"/>
      <c r="E83" s="2"/>
    </row>
    <row r="84" spans="1:5" s="27" customFormat="1" x14ac:dyDescent="0.25">
      <c r="A84" s="2"/>
      <c r="B84" s="2"/>
      <c r="C84" s="2"/>
      <c r="D84" s="2"/>
      <c r="E84" s="2"/>
    </row>
    <row r="85" spans="1:5" s="27" customFormat="1" x14ac:dyDescent="0.25">
      <c r="A85" s="2"/>
      <c r="B85" s="2"/>
      <c r="C85" s="2"/>
      <c r="D85" s="2"/>
      <c r="E85" s="2"/>
    </row>
    <row r="86" spans="1:5" s="27" customFormat="1" x14ac:dyDescent="0.25">
      <c r="A86" s="2"/>
      <c r="B86" s="2"/>
      <c r="C86" s="2"/>
      <c r="D86" s="2"/>
      <c r="E86" s="2"/>
    </row>
    <row r="87" spans="1:5" s="27" customFormat="1" x14ac:dyDescent="0.25">
      <c r="A87" s="2"/>
      <c r="B87" s="2"/>
      <c r="C87" s="2"/>
      <c r="D87" s="2"/>
      <c r="E87" s="2"/>
    </row>
    <row r="88" spans="1:5" s="27" customFormat="1" x14ac:dyDescent="0.25">
      <c r="A88" s="2"/>
      <c r="B88" s="2"/>
      <c r="C88" s="2"/>
      <c r="D88" s="2"/>
      <c r="E88" s="2"/>
    </row>
    <row r="89" spans="1:5" s="27" customFormat="1" x14ac:dyDescent="0.25">
      <c r="A89" s="2"/>
      <c r="B89" s="2"/>
      <c r="C89" s="2"/>
      <c r="D89" s="2"/>
      <c r="E89" s="2"/>
    </row>
    <row r="90" spans="1:5" s="27" customFormat="1" x14ac:dyDescent="0.25">
      <c r="A90" s="2"/>
      <c r="B90" s="2"/>
      <c r="C90" s="2"/>
      <c r="D90" s="2"/>
      <c r="E90" s="2"/>
    </row>
    <row r="91" spans="1:5" s="27" customFormat="1" x14ac:dyDescent="0.25">
      <c r="A91" s="2"/>
      <c r="B91" s="2"/>
      <c r="C91" s="2"/>
      <c r="D91" s="2"/>
      <c r="E91" s="2"/>
    </row>
    <row r="92" spans="1:5" s="27" customFormat="1" x14ac:dyDescent="0.25">
      <c r="A92" s="2"/>
      <c r="B92" s="2"/>
      <c r="C92" s="2"/>
      <c r="D92" s="2"/>
      <c r="E92" s="2"/>
    </row>
    <row r="93" spans="1:5" s="27" customFormat="1" x14ac:dyDescent="0.25">
      <c r="A93" s="2"/>
      <c r="B93" s="2"/>
      <c r="C93" s="2"/>
      <c r="D93" s="2"/>
      <c r="E93" s="2"/>
    </row>
    <row r="94" spans="1:5" s="27" customFormat="1" x14ac:dyDescent="0.25">
      <c r="A94" s="2"/>
      <c r="B94" s="2"/>
      <c r="C94" s="2"/>
      <c r="D94" s="2"/>
      <c r="E94" s="2"/>
    </row>
    <row r="95" spans="1:5" s="27" customFormat="1" x14ac:dyDescent="0.25">
      <c r="A95" s="2"/>
      <c r="B95" s="2"/>
      <c r="C95" s="2"/>
      <c r="D95" s="2"/>
      <c r="E95" s="2"/>
    </row>
  </sheetData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Bilel</vt:lpstr>
      <vt:lpstr>Bettina</vt:lpstr>
      <vt:lpstr>Laurent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2020-01-16T13:53:03Z</cp:lastPrinted>
  <dcterms:created xsi:type="dcterms:W3CDTF">2019-01-31T08:48:16Z</dcterms:created>
  <dcterms:modified xsi:type="dcterms:W3CDTF">2023-12-04T13:45:17Z</dcterms:modified>
</cp:coreProperties>
</file>