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xSANDRA\Finances et compta\2021\Bouclement au 30-09-2021\"/>
    </mc:Choice>
  </mc:AlternateContent>
  <xr:revisionPtr revIDLastSave="0" documentId="13_ncr:1_{2A69258B-EA15-4E89-AD70-2F80C992D7FD}" xr6:coauthVersionLast="47" xr6:coauthVersionMax="47" xr10:uidLastSave="{00000000-0000-0000-0000-000000000000}"/>
  <bookViews>
    <workbookView xWindow="240" yWindow="135" windowWidth="28665" windowHeight="15150" xr2:uid="{D05C4D2F-4631-4880-B544-838435103305}"/>
  </bookViews>
  <sheets>
    <sheet name="übersicht" sheetId="1" r:id="rId1"/>
    <sheet name="1064" sheetId="4" r:id="rId2"/>
    <sheet name="2013" sheetId="3" r:id="rId3"/>
    <sheet name="NOTES 30-09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E12" i="4"/>
  <c r="E14" i="4" s="1"/>
  <c r="G23" i="1"/>
  <c r="G24" i="1"/>
  <c r="G22" i="1"/>
  <c r="G27" i="1"/>
  <c r="G28" i="1"/>
  <c r="G29" i="1"/>
  <c r="G26" i="1"/>
  <c r="G14" i="1" l="1"/>
  <c r="D14" i="1"/>
  <c r="E14" i="1"/>
  <c r="F8" i="4"/>
  <c r="F17" i="4" s="1"/>
  <c r="E15" i="3"/>
  <c r="I14" i="1" l="1"/>
</calcChain>
</file>

<file path=xl/sharedStrings.xml><?xml version="1.0" encoding="utf-8"?>
<sst xmlns="http://schemas.openxmlformats.org/spreadsheetml/2006/main" count="101" uniqueCount="67">
  <si>
    <t>DIFF</t>
  </si>
  <si>
    <t>Compte</t>
  </si>
  <si>
    <t>PostFinance</t>
  </si>
  <si>
    <t>Promerka SA</t>
  </si>
  <si>
    <t>Raiffeisen</t>
  </si>
  <si>
    <t>Caisse</t>
  </si>
  <si>
    <t>Part sociale Raiffeisen</t>
  </si>
  <si>
    <t>Coop Mineral</t>
  </si>
  <si>
    <t>Salt</t>
  </si>
  <si>
    <t>Sunrise</t>
  </si>
  <si>
    <t>Ristourne Riedo</t>
  </si>
  <si>
    <t>Ristourne Frutiger</t>
  </si>
  <si>
    <t>Zurich LAA</t>
  </si>
  <si>
    <t>Zurich compl. LAA</t>
  </si>
  <si>
    <t>Caisse AVS</t>
  </si>
  <si>
    <t>Status</t>
  </si>
  <si>
    <t>Tellco</t>
  </si>
  <si>
    <t>Mutuel IJM</t>
  </si>
  <si>
    <t>ok</t>
  </si>
  <si>
    <t>VISA</t>
  </si>
  <si>
    <t>Acomptes Cllients</t>
  </si>
  <si>
    <t>Acomptes Founisseurs</t>
  </si>
  <si>
    <t>Débit</t>
  </si>
  <si>
    <t>Crédit</t>
  </si>
  <si>
    <t>Raiffeisen epargne</t>
  </si>
  <si>
    <t>Ristourne Implenia</t>
  </si>
  <si>
    <t>Etat de compte au 13.12.2020</t>
  </si>
  <si>
    <t>Description</t>
  </si>
  <si>
    <t>Date</t>
  </si>
  <si>
    <t>Montant</t>
  </si>
  <si>
    <t>Payé</t>
  </si>
  <si>
    <t>Commentaire</t>
  </si>
  <si>
    <t>Paiment PSS Santé Sàrl reçu 2x</t>
  </si>
  <si>
    <t xml:space="preserve">Montant </t>
  </si>
  <si>
    <t>Hoyez SAS</t>
  </si>
  <si>
    <t>Vestar CHINE 2472</t>
  </si>
  <si>
    <t>Montant CHF</t>
  </si>
  <si>
    <t>Montant
EURO</t>
  </si>
  <si>
    <t>Winbiz 
EURO</t>
  </si>
  <si>
    <t>Winbiz
CHF</t>
  </si>
  <si>
    <t>Provision Fiduciaire</t>
  </si>
  <si>
    <t>Provision perte sur débiteur</t>
  </si>
  <si>
    <t>Impôt à la source</t>
  </si>
  <si>
    <t>Depot grantie AFD</t>
  </si>
  <si>
    <t>Romande Energie</t>
  </si>
  <si>
    <t>Total 2092</t>
  </si>
  <si>
    <t>Provision impôts</t>
  </si>
  <si>
    <t>compensé</t>
  </si>
  <si>
    <t>USD</t>
  </si>
  <si>
    <t>€</t>
  </si>
  <si>
    <t>payé en trop</t>
  </si>
  <si>
    <t>Vestar CHINE 2612</t>
  </si>
  <si>
    <t>Stock Showroom</t>
  </si>
  <si>
    <t>Etat de comptes au 30.09.2021</t>
  </si>
  <si>
    <t xml:space="preserve">Etat comptes bancaires/caisse/VISA </t>
  </si>
  <si>
    <t>Prov. Impôt 2020</t>
  </si>
  <si>
    <t>Ristourne d'Orlando</t>
  </si>
  <si>
    <t>STOCK</t>
  </si>
  <si>
    <t>Salaire encore à payer</t>
  </si>
  <si>
    <t>Promerka Holding</t>
  </si>
  <si>
    <t xml:space="preserve">Stock </t>
  </si>
  <si>
    <t>Compte epagne</t>
  </si>
  <si>
    <t>n° affaire</t>
  </si>
  <si>
    <t xml:space="preserve">Avance de prestation Rentas </t>
  </si>
  <si>
    <t>Ass, LAA, Evolink, Service des auto</t>
  </si>
  <si>
    <t>Mobika+Impôt à la source</t>
  </si>
  <si>
    <t>Sabet Jean-Marc+PSS Santé 168.25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</si>
</sst>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0" fontId="1" fillId="0" borderId="0" xfId="0" applyFont="1"/>
    <xf numFmtId="2" fontId="2" fillId="0" borderId="0" xfId="0" applyNumberFormat="1" applyFont="1"/>
    <xf numFmtId="0" fontId="0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0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4" fontId="2" fillId="0" borderId="0" xfId="0" applyNumberFormat="1" applyFont="1"/>
    <xf numFmtId="14" fontId="0" fillId="0" borderId="0" xfId="0" applyNumberFormat="1"/>
    <xf numFmtId="2" fontId="1" fillId="0" borderId="2" xfId="0" applyNumberFormat="1" applyFont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1" fillId="0" borderId="0" xfId="0" applyFont="1" applyFill="1"/>
    <xf numFmtId="0" fontId="4" fillId="0" borderId="0" xfId="0" applyFont="1" applyAlignment="1">
      <alignment horizontal="right"/>
    </xf>
    <xf numFmtId="0" fontId="0" fillId="0" borderId="0" xfId="0" applyFont="1" applyBorder="1"/>
    <xf numFmtId="0" fontId="1" fillId="0" borderId="0" xfId="0" applyFont="1" applyBorder="1"/>
    <xf numFmtId="17" fontId="4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2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right"/>
    </xf>
    <xf numFmtId="2" fontId="4" fillId="0" borderId="0" xfId="0" applyNumberFormat="1" applyFont="1"/>
    <xf numFmtId="2" fontId="0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Font="1" applyFill="1"/>
    <xf numFmtId="2" fontId="1" fillId="0" borderId="3" xfId="0" applyNumberFormat="1" applyFont="1" applyBorder="1"/>
    <xf numFmtId="2" fontId="1" fillId="0" borderId="0" xfId="0" applyNumberFormat="1" applyFont="1" applyBorder="1"/>
    <xf numFmtId="2" fontId="2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right"/>
    </xf>
    <xf numFmtId="2" fontId="2" fillId="0" borderId="0" xfId="0" applyNumberFormat="1" applyFont="1" applyBorder="1"/>
    <xf numFmtId="2" fontId="1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2" borderId="0" xfId="0" applyFill="1"/>
    <xf numFmtId="0" fontId="4" fillId="0" borderId="1" xfId="0" applyFont="1" applyBorder="1" applyAlignment="1">
      <alignment horizontal="right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2BF0-3CA5-44FB-B2F6-541DE65B0563}">
  <sheetPr>
    <pageSetUpPr fitToPage="1"/>
  </sheetPr>
  <dimension ref="B1:K67"/>
  <sheetViews>
    <sheetView tabSelected="1" topLeftCell="A31" workbookViewId="0">
      <selection activeCell="G45" sqref="G45"/>
    </sheetView>
  </sheetViews>
  <sheetFormatPr baseColWidth="10" defaultRowHeight="15" x14ac:dyDescent="0.25"/>
  <cols>
    <col min="1" max="1" width="5.140625" style="7" customWidth="1"/>
    <col min="2" max="2" width="8.140625" style="7" customWidth="1"/>
    <col min="3" max="3" width="26.85546875" style="7" customWidth="1"/>
    <col min="4" max="4" width="11.42578125" style="7"/>
    <col min="5" max="5" width="14" style="7" customWidth="1"/>
    <col min="6" max="6" width="4" style="8" customWidth="1"/>
    <col min="7" max="8" width="11.42578125" style="7"/>
    <col min="9" max="9" width="9.85546875" style="7" customWidth="1"/>
    <col min="10" max="10" width="8.140625" style="10" bestFit="1" customWidth="1"/>
    <col min="11" max="16384" width="11.42578125" style="7"/>
  </cols>
  <sheetData>
    <row r="1" spans="2:11" x14ac:dyDescent="0.25">
      <c r="I1" s="8"/>
    </row>
    <row r="2" spans="2:11" ht="17.25" x14ac:dyDescent="0.3">
      <c r="B2" s="37" t="s">
        <v>3</v>
      </c>
      <c r="C2" s="37"/>
      <c r="I2" s="8"/>
    </row>
    <row r="3" spans="2:11" x14ac:dyDescent="0.25">
      <c r="B3" s="3" t="s">
        <v>53</v>
      </c>
      <c r="C3" s="3"/>
      <c r="I3" s="8"/>
    </row>
    <row r="4" spans="2:11" x14ac:dyDescent="0.25">
      <c r="I4" s="8"/>
    </row>
    <row r="5" spans="2:11" s="10" customFormat="1" ht="30" x14ac:dyDescent="0.25">
      <c r="B5" s="19" t="s">
        <v>1</v>
      </c>
      <c r="C5" s="19"/>
      <c r="D5" s="35" t="s">
        <v>36</v>
      </c>
      <c r="E5" s="35" t="s">
        <v>37</v>
      </c>
      <c r="F5" s="36"/>
      <c r="G5" s="35" t="s">
        <v>39</v>
      </c>
      <c r="H5" s="35" t="s">
        <v>38</v>
      </c>
      <c r="I5" s="36" t="s">
        <v>0</v>
      </c>
      <c r="J5" s="36" t="s">
        <v>15</v>
      </c>
      <c r="K5" s="18"/>
    </row>
    <row r="6" spans="2:11" s="18" customFormat="1" x14ac:dyDescent="0.25">
      <c r="B6" s="3">
        <v>1050</v>
      </c>
      <c r="C6" s="15"/>
      <c r="D6" s="15">
        <v>280157.59999999998</v>
      </c>
      <c r="E6" s="15"/>
      <c r="F6" s="15"/>
      <c r="G6" s="15">
        <v>106049</v>
      </c>
      <c r="H6" s="15"/>
      <c r="I6" s="15"/>
      <c r="J6" s="18" t="s">
        <v>18</v>
      </c>
    </row>
    <row r="7" spans="2:11" s="18" customFormat="1" x14ac:dyDescent="0.25">
      <c r="B7" s="20"/>
      <c r="C7" s="43"/>
      <c r="D7" s="43"/>
      <c r="E7" s="43"/>
      <c r="F7" s="43"/>
      <c r="G7" s="43"/>
      <c r="H7" s="43"/>
      <c r="I7" s="43"/>
      <c r="J7" s="36"/>
    </row>
    <row r="8" spans="2:11" s="18" customFormat="1" x14ac:dyDescent="0.25">
      <c r="B8" s="38"/>
      <c r="C8" s="38"/>
      <c r="D8" s="39"/>
      <c r="E8" s="17"/>
      <c r="F8" s="17"/>
      <c r="G8" s="17"/>
      <c r="H8" s="17"/>
      <c r="I8" s="17"/>
    </row>
    <row r="9" spans="2:11" s="5" customFormat="1" x14ac:dyDescent="0.25">
      <c r="B9" s="3">
        <v>2000</v>
      </c>
      <c r="D9" s="15">
        <v>25163.55</v>
      </c>
      <c r="E9" s="15"/>
      <c r="F9" s="40"/>
      <c r="G9" s="15"/>
      <c r="H9" s="15"/>
      <c r="I9" s="1"/>
      <c r="J9" s="18" t="s">
        <v>18</v>
      </c>
    </row>
    <row r="10" spans="2:11" s="5" customFormat="1" x14ac:dyDescent="0.25">
      <c r="B10" s="3">
        <v>2002</v>
      </c>
      <c r="D10" s="15">
        <v>25124.09</v>
      </c>
      <c r="E10" s="15">
        <v>23884.39</v>
      </c>
      <c r="F10" s="40"/>
      <c r="G10" s="4"/>
      <c r="H10" s="4"/>
      <c r="I10" s="1"/>
      <c r="J10" s="18"/>
    </row>
    <row r="11" spans="2:11" s="5" customFormat="1" x14ac:dyDescent="0.25">
      <c r="B11" s="3">
        <v>2004</v>
      </c>
      <c r="D11" s="15">
        <v>0</v>
      </c>
      <c r="E11" s="15"/>
      <c r="F11" s="40"/>
      <c r="G11" s="15"/>
      <c r="H11" s="15"/>
      <c r="I11" s="1"/>
      <c r="J11" s="18" t="s">
        <v>18</v>
      </c>
    </row>
    <row r="12" spans="2:11" s="5" customFormat="1" x14ac:dyDescent="0.25">
      <c r="B12" s="3">
        <v>2005</v>
      </c>
      <c r="D12" s="15">
        <v>36605.800000000003</v>
      </c>
      <c r="E12" s="15"/>
      <c r="F12" s="40"/>
      <c r="G12" s="15"/>
      <c r="H12" s="15"/>
      <c r="I12" s="1"/>
      <c r="J12" s="18" t="s">
        <v>18</v>
      </c>
    </row>
    <row r="13" spans="2:11" s="5" customFormat="1" x14ac:dyDescent="0.25">
      <c r="F13" s="14"/>
      <c r="J13" s="18"/>
    </row>
    <row r="14" spans="2:11" s="5" customFormat="1" x14ac:dyDescent="0.25">
      <c r="B14" s="31"/>
      <c r="C14" s="30"/>
      <c r="D14" s="1">
        <f>SUM(D9:D12)</f>
        <v>86893.440000000002</v>
      </c>
      <c r="E14" s="45">
        <f>SUM(E9:E12)</f>
        <v>23884.39</v>
      </c>
      <c r="F14" s="45"/>
      <c r="G14" s="1">
        <f>SUM(G9:G12)</f>
        <v>0</v>
      </c>
      <c r="H14" s="1"/>
      <c r="I14" s="1">
        <f>SUM(I9:I12)</f>
        <v>0</v>
      </c>
      <c r="J14" s="45"/>
    </row>
    <row r="15" spans="2:11" ht="15.75" customHeight="1" x14ac:dyDescent="0.25">
      <c r="B15" s="11"/>
      <c r="C15" s="12"/>
      <c r="D15" s="12"/>
      <c r="E15" s="12"/>
      <c r="F15" s="13"/>
      <c r="G15" s="12"/>
      <c r="H15" s="12"/>
      <c r="I15" s="13"/>
      <c r="J15" s="44"/>
    </row>
    <row r="17" spans="2:10" s="5" customFormat="1" x14ac:dyDescent="0.25">
      <c r="B17" s="31">
        <v>2015</v>
      </c>
      <c r="C17" s="5" t="s">
        <v>14</v>
      </c>
      <c r="D17" s="30">
        <v>11200</v>
      </c>
      <c r="E17" s="32"/>
      <c r="G17" s="30"/>
      <c r="H17" s="30"/>
      <c r="I17" s="33"/>
      <c r="J17" s="17" t="s">
        <v>18</v>
      </c>
    </row>
    <row r="18" spans="2:10" s="5" customFormat="1" x14ac:dyDescent="0.25">
      <c r="B18" s="28">
        <v>2014</v>
      </c>
      <c r="C18" s="5" t="s">
        <v>16</v>
      </c>
      <c r="D18" s="15">
        <v>4000</v>
      </c>
      <c r="E18" s="29"/>
      <c r="I18" s="14"/>
      <c r="J18" s="18" t="s">
        <v>18</v>
      </c>
    </row>
    <row r="19" spans="2:10" x14ac:dyDescent="0.25">
      <c r="B19" s="3">
        <v>2016</v>
      </c>
      <c r="C19" s="5" t="s">
        <v>42</v>
      </c>
      <c r="D19" s="46">
        <v>158.96</v>
      </c>
      <c r="E19" s="29"/>
      <c r="G19" s="5"/>
      <c r="H19" s="5"/>
      <c r="I19" s="14"/>
      <c r="J19" s="17"/>
    </row>
    <row r="20" spans="2:10" x14ac:dyDescent="0.25">
      <c r="B20" s="20"/>
      <c r="C20" s="16"/>
      <c r="D20" s="58"/>
      <c r="E20" s="57"/>
      <c r="F20" s="13"/>
      <c r="G20" s="16"/>
      <c r="H20" s="16"/>
      <c r="I20" s="34"/>
      <c r="J20" s="36"/>
    </row>
    <row r="21" spans="2:10" x14ac:dyDescent="0.25">
      <c r="B21" s="3"/>
      <c r="C21" s="5"/>
      <c r="D21" s="46"/>
      <c r="E21" s="29"/>
      <c r="G21" s="5"/>
      <c r="H21" s="5"/>
      <c r="I21" s="14"/>
      <c r="J21" s="17"/>
    </row>
    <row r="22" spans="2:10" s="5" customFormat="1" x14ac:dyDescent="0.25">
      <c r="B22" s="3">
        <v>2092</v>
      </c>
      <c r="C22" s="5" t="s">
        <v>12</v>
      </c>
      <c r="D22" s="15">
        <v>0</v>
      </c>
      <c r="E22" s="29"/>
      <c r="G22" s="15">
        <f>D22</f>
        <v>0</v>
      </c>
      <c r="I22" s="14"/>
      <c r="J22" s="18" t="s">
        <v>18</v>
      </c>
    </row>
    <row r="23" spans="2:10" s="5" customFormat="1" x14ac:dyDescent="0.25">
      <c r="B23" s="3">
        <v>2092</v>
      </c>
      <c r="C23" s="5" t="s">
        <v>13</v>
      </c>
      <c r="D23" s="15">
        <v>0</v>
      </c>
      <c r="E23" s="29"/>
      <c r="G23" s="15">
        <f t="shared" ref="G23:G24" si="0">D23</f>
        <v>0</v>
      </c>
      <c r="I23" s="14"/>
      <c r="J23" s="18" t="s">
        <v>18</v>
      </c>
    </row>
    <row r="24" spans="2:10" x14ac:dyDescent="0.25">
      <c r="B24" s="28">
        <v>2092</v>
      </c>
      <c r="C24" s="5" t="s">
        <v>17</v>
      </c>
      <c r="D24" s="15">
        <v>145</v>
      </c>
      <c r="E24" s="29"/>
      <c r="G24" s="15">
        <f t="shared" si="0"/>
        <v>145</v>
      </c>
      <c r="H24" s="5"/>
      <c r="I24" s="14"/>
      <c r="J24" s="17" t="s">
        <v>18</v>
      </c>
    </row>
    <row r="25" spans="2:10" x14ac:dyDescent="0.25">
      <c r="B25" s="16"/>
      <c r="C25" s="16"/>
      <c r="D25" s="16"/>
      <c r="E25" s="41"/>
      <c r="F25" s="34"/>
      <c r="G25" s="16"/>
      <c r="H25" s="16"/>
      <c r="I25" s="34"/>
      <c r="J25" s="9"/>
    </row>
    <row r="26" spans="2:10" x14ac:dyDescent="0.25">
      <c r="B26" s="3">
        <v>2092</v>
      </c>
      <c r="C26" s="5" t="s">
        <v>7</v>
      </c>
      <c r="D26" s="15">
        <v>900</v>
      </c>
      <c r="E26" s="5"/>
      <c r="F26" s="14"/>
      <c r="G26" s="50">
        <f>D26</f>
        <v>900</v>
      </c>
      <c r="H26" s="8"/>
      <c r="J26" s="18" t="s">
        <v>18</v>
      </c>
    </row>
    <row r="27" spans="2:10" x14ac:dyDescent="0.25">
      <c r="B27" s="3">
        <v>2092</v>
      </c>
      <c r="C27" s="5" t="s">
        <v>8</v>
      </c>
      <c r="D27" s="15">
        <v>160</v>
      </c>
      <c r="E27" s="5"/>
      <c r="F27" s="14"/>
      <c r="G27" s="15">
        <f t="shared" ref="G27:G29" si="1">D27</f>
        <v>160</v>
      </c>
      <c r="H27" s="8"/>
      <c r="J27" s="18" t="s">
        <v>18</v>
      </c>
    </row>
    <row r="28" spans="2:10" x14ac:dyDescent="0.25">
      <c r="B28" s="3">
        <v>2092</v>
      </c>
      <c r="C28" s="5" t="s">
        <v>9</v>
      </c>
      <c r="D28" s="15">
        <v>70</v>
      </c>
      <c r="E28" s="5"/>
      <c r="F28" s="14"/>
      <c r="G28" s="15">
        <f t="shared" si="1"/>
        <v>70</v>
      </c>
      <c r="H28" s="8"/>
      <c r="J28" s="18" t="s">
        <v>18</v>
      </c>
    </row>
    <row r="29" spans="2:10" x14ac:dyDescent="0.25">
      <c r="B29" s="3">
        <v>2092</v>
      </c>
      <c r="C29" s="5" t="s">
        <v>44</v>
      </c>
      <c r="D29" s="15">
        <v>0</v>
      </c>
      <c r="E29" s="5"/>
      <c r="F29" s="14"/>
      <c r="G29" s="15">
        <f t="shared" si="1"/>
        <v>0</v>
      </c>
      <c r="H29" s="8"/>
      <c r="J29" s="18"/>
    </row>
    <row r="30" spans="2:10" x14ac:dyDescent="0.25">
      <c r="B30" s="3">
        <v>2092</v>
      </c>
      <c r="C30" s="5" t="s">
        <v>40</v>
      </c>
      <c r="D30" s="4">
        <v>3000</v>
      </c>
      <c r="E30" s="5"/>
      <c r="F30" s="14"/>
      <c r="G30" s="15"/>
      <c r="H30" s="8"/>
      <c r="J30" s="18"/>
    </row>
    <row r="31" spans="2:10" x14ac:dyDescent="0.25">
      <c r="B31" s="3"/>
      <c r="C31" s="5"/>
      <c r="D31" s="15"/>
      <c r="E31" s="5"/>
      <c r="F31" s="14"/>
      <c r="G31" s="8"/>
      <c r="H31" s="8"/>
      <c r="J31" s="18"/>
    </row>
    <row r="32" spans="2:10" x14ac:dyDescent="0.25">
      <c r="B32" s="3">
        <v>2092</v>
      </c>
      <c r="C32" s="5" t="s">
        <v>10</v>
      </c>
      <c r="D32" s="42"/>
      <c r="E32" s="5"/>
      <c r="F32" s="14"/>
      <c r="G32" s="49"/>
      <c r="H32" s="8"/>
    </row>
    <row r="33" spans="2:10" x14ac:dyDescent="0.25">
      <c r="B33" s="3">
        <v>2092</v>
      </c>
      <c r="C33" s="5" t="s">
        <v>25</v>
      </c>
      <c r="D33" s="42"/>
      <c r="E33" s="5"/>
      <c r="F33" s="14"/>
      <c r="G33" s="49"/>
      <c r="H33" s="8"/>
    </row>
    <row r="34" spans="2:10" x14ac:dyDescent="0.25">
      <c r="B34" s="3">
        <v>2092</v>
      </c>
      <c r="C34" s="5" t="s">
        <v>11</v>
      </c>
      <c r="D34" s="42"/>
      <c r="E34" s="5"/>
      <c r="F34" s="14"/>
      <c r="G34" s="49"/>
      <c r="I34" s="8"/>
    </row>
    <row r="35" spans="2:10" x14ac:dyDescent="0.25">
      <c r="B35" s="3">
        <v>2092</v>
      </c>
      <c r="C35" s="5" t="s">
        <v>56</v>
      </c>
      <c r="D35" s="42"/>
      <c r="E35" s="5"/>
      <c r="F35" s="14"/>
      <c r="G35" s="49"/>
      <c r="I35" s="8"/>
    </row>
    <row r="36" spans="2:10" x14ac:dyDescent="0.25">
      <c r="B36" s="3"/>
      <c r="C36" s="5"/>
      <c r="D36" s="47">
        <v>15000</v>
      </c>
      <c r="E36" s="5"/>
      <c r="F36" s="14"/>
      <c r="G36" s="15"/>
      <c r="I36" s="8"/>
    </row>
    <row r="37" spans="2:10" x14ac:dyDescent="0.25">
      <c r="B37" s="3"/>
      <c r="C37" s="5"/>
      <c r="D37" s="48"/>
      <c r="E37" s="5"/>
      <c r="F37" s="14"/>
      <c r="G37" s="15"/>
      <c r="I37" s="8"/>
    </row>
    <row r="38" spans="2:10" x14ac:dyDescent="0.25">
      <c r="B38" s="3">
        <v>2092</v>
      </c>
      <c r="C38" s="7" t="s">
        <v>55</v>
      </c>
      <c r="D38" s="51">
        <v>0</v>
      </c>
      <c r="E38" s="5"/>
      <c r="F38" s="14"/>
      <c r="G38" s="15"/>
      <c r="I38" s="8"/>
    </row>
    <row r="39" spans="2:10" x14ac:dyDescent="0.25">
      <c r="B39" s="3"/>
      <c r="C39" s="5"/>
      <c r="D39" s="48"/>
      <c r="E39" s="5"/>
      <c r="F39" s="14"/>
      <c r="G39" s="15"/>
      <c r="I39" s="8"/>
    </row>
    <row r="40" spans="2:10" x14ac:dyDescent="0.25">
      <c r="B40" s="3">
        <v>2092</v>
      </c>
      <c r="C40" s="5" t="s">
        <v>45</v>
      </c>
      <c r="D40" s="48">
        <f>SUM(D22:D38)</f>
        <v>19275</v>
      </c>
      <c r="E40" s="5"/>
      <c r="F40" s="14"/>
      <c r="G40" s="48"/>
      <c r="I40" s="8"/>
    </row>
    <row r="41" spans="2:10" x14ac:dyDescent="0.25">
      <c r="B41" s="12"/>
      <c r="C41" s="12"/>
      <c r="D41" s="12"/>
      <c r="E41" s="12"/>
      <c r="F41" s="13"/>
      <c r="G41" s="12"/>
      <c r="H41" s="12"/>
      <c r="I41" s="12"/>
      <c r="J41" s="9"/>
    </row>
    <row r="42" spans="2:10" x14ac:dyDescent="0.25">
      <c r="B42" s="3" t="s">
        <v>54</v>
      </c>
      <c r="C42" s="3"/>
      <c r="D42" s="5"/>
      <c r="E42" s="5"/>
      <c r="F42" s="14"/>
    </row>
    <row r="43" spans="2:10" x14ac:dyDescent="0.25">
      <c r="B43" s="5"/>
      <c r="C43" s="5"/>
      <c r="D43" s="5"/>
      <c r="E43" s="5"/>
      <c r="F43" s="14"/>
    </row>
    <row r="44" spans="2:10" x14ac:dyDescent="0.25">
      <c r="B44" s="5">
        <v>1000</v>
      </c>
      <c r="C44" s="5" t="s">
        <v>5</v>
      </c>
      <c r="D44" s="15">
        <v>95.95</v>
      </c>
      <c r="E44" s="5" t="s">
        <v>22</v>
      </c>
    </row>
    <row r="45" spans="2:10" x14ac:dyDescent="0.25">
      <c r="B45" s="5">
        <v>1010</v>
      </c>
      <c r="C45" s="5" t="s">
        <v>2</v>
      </c>
      <c r="D45" s="15">
        <v>92457.96</v>
      </c>
      <c r="E45" s="5" t="s">
        <v>22</v>
      </c>
    </row>
    <row r="46" spans="2:10" x14ac:dyDescent="0.25">
      <c r="B46" s="5">
        <v>1020</v>
      </c>
      <c r="C46" s="5" t="s">
        <v>4</v>
      </c>
      <c r="D46" s="15">
        <v>20636.509999999998</v>
      </c>
      <c r="E46" s="5" t="s">
        <v>22</v>
      </c>
      <c r="I46" s="4"/>
    </row>
    <row r="47" spans="2:10" x14ac:dyDescent="0.25">
      <c r="B47" s="7">
        <v>1022</v>
      </c>
      <c r="C47" s="7" t="s">
        <v>24</v>
      </c>
      <c r="D47" s="4">
        <v>9400</v>
      </c>
      <c r="E47" s="5" t="s">
        <v>22</v>
      </c>
    </row>
    <row r="48" spans="2:10" x14ac:dyDescent="0.25">
      <c r="B48" s="5">
        <v>1130</v>
      </c>
      <c r="C48" s="5" t="s">
        <v>6</v>
      </c>
      <c r="D48" s="15">
        <v>5000</v>
      </c>
      <c r="E48" s="5" t="s">
        <v>22</v>
      </c>
    </row>
    <row r="49" spans="2:10" x14ac:dyDescent="0.25">
      <c r="B49" s="5">
        <v>1140</v>
      </c>
      <c r="C49" s="5" t="s">
        <v>43</v>
      </c>
      <c r="D49" s="15">
        <v>4000</v>
      </c>
      <c r="E49" s="5" t="s">
        <v>22</v>
      </c>
    </row>
    <row r="51" spans="2:10" x14ac:dyDescent="0.25">
      <c r="B51" s="5"/>
      <c r="C51" s="5"/>
      <c r="D51" s="15"/>
      <c r="E51" s="5"/>
    </row>
    <row r="52" spans="2:10" s="5" customFormat="1" x14ac:dyDescent="0.25">
      <c r="B52" s="5">
        <v>2010</v>
      </c>
      <c r="C52" s="5" t="s">
        <v>19</v>
      </c>
      <c r="D52" s="5">
        <v>3530.95</v>
      </c>
      <c r="E52" s="5" t="s">
        <v>23</v>
      </c>
      <c r="F52" s="14"/>
      <c r="J52" s="18"/>
    </row>
    <row r="53" spans="2:10" s="5" customFormat="1" x14ac:dyDescent="0.25">
      <c r="B53" s="16"/>
      <c r="C53" s="16"/>
      <c r="D53" s="16"/>
      <c r="E53" s="16"/>
      <c r="F53" s="34"/>
      <c r="G53" s="16"/>
      <c r="H53" s="16"/>
      <c r="I53" s="16"/>
      <c r="J53" s="36"/>
    </row>
    <row r="54" spans="2:10" s="5" customFormat="1" x14ac:dyDescent="0.25">
      <c r="F54" s="14"/>
      <c r="J54" s="18"/>
    </row>
    <row r="55" spans="2:10" s="5" customFormat="1" x14ac:dyDescent="0.25">
      <c r="B55" s="5">
        <v>2013</v>
      </c>
      <c r="C55" s="5" t="s">
        <v>20</v>
      </c>
      <c r="D55" s="15">
        <v>612</v>
      </c>
      <c r="E55" s="5" t="s">
        <v>66</v>
      </c>
      <c r="F55" s="14"/>
      <c r="J55" s="18" t="s">
        <v>18</v>
      </c>
    </row>
    <row r="56" spans="2:10" s="5" customFormat="1" x14ac:dyDescent="0.25">
      <c r="B56" s="5">
        <v>1064</v>
      </c>
      <c r="C56" s="5" t="s">
        <v>21</v>
      </c>
      <c r="D56" s="15">
        <v>2592.13</v>
      </c>
      <c r="E56" s="5" t="s">
        <v>65</v>
      </c>
      <c r="F56" s="14"/>
      <c r="J56" s="18"/>
    </row>
    <row r="57" spans="2:10" s="5" customFormat="1" x14ac:dyDescent="0.25">
      <c r="D57" s="15"/>
      <c r="F57" s="14"/>
      <c r="J57" s="18"/>
    </row>
    <row r="58" spans="2:10" s="5" customFormat="1" x14ac:dyDescent="0.25">
      <c r="B58" s="5">
        <v>1092</v>
      </c>
      <c r="C58" s="5" t="s">
        <v>64</v>
      </c>
      <c r="D58" s="15">
        <v>3235</v>
      </c>
      <c r="F58" s="14"/>
      <c r="J58" s="18"/>
    </row>
    <row r="59" spans="2:10" s="5" customFormat="1" x14ac:dyDescent="0.25">
      <c r="B59" s="7"/>
      <c r="C59" s="7"/>
      <c r="D59" s="15"/>
      <c r="E59" s="7"/>
      <c r="F59" s="14"/>
      <c r="J59" s="18"/>
    </row>
    <row r="60" spans="2:10" x14ac:dyDescent="0.25">
      <c r="B60" s="5">
        <v>1068</v>
      </c>
      <c r="C60" s="5" t="s">
        <v>58</v>
      </c>
      <c r="D60" s="15">
        <v>3398.95</v>
      </c>
      <c r="E60" s="5" t="s">
        <v>23</v>
      </c>
    </row>
    <row r="61" spans="2:10" x14ac:dyDescent="0.25">
      <c r="B61" s="12"/>
      <c r="C61" s="12"/>
      <c r="D61" s="43"/>
      <c r="E61" s="12"/>
      <c r="F61" s="13"/>
      <c r="G61" s="12"/>
      <c r="H61" s="12"/>
      <c r="I61" s="12"/>
      <c r="J61" s="9"/>
    </row>
    <row r="63" spans="2:10" x14ac:dyDescent="0.25">
      <c r="C63" s="5" t="s">
        <v>41</v>
      </c>
      <c r="D63" s="7">
        <v>14000</v>
      </c>
    </row>
    <row r="65" spans="3:4" x14ac:dyDescent="0.25">
      <c r="C65" s="5" t="s">
        <v>46</v>
      </c>
      <c r="D65" s="7">
        <v>0</v>
      </c>
    </row>
    <row r="67" spans="3:4" x14ac:dyDescent="0.25">
      <c r="C67" s="7" t="s">
        <v>57</v>
      </c>
      <c r="D67" s="7">
        <v>224810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57E2-0ECD-4F02-AA34-9FAD3C86FF80}">
  <sheetPr>
    <pageSetUpPr fitToPage="1"/>
  </sheetPr>
  <dimension ref="A2:I18"/>
  <sheetViews>
    <sheetView workbookViewId="0">
      <selection activeCell="D18" sqref="D18"/>
    </sheetView>
  </sheetViews>
  <sheetFormatPr baseColWidth="10" defaultRowHeight="15" x14ac:dyDescent="0.25"/>
  <cols>
    <col min="1" max="1" width="7.7109375" style="3" customWidth="1"/>
    <col min="2" max="2" width="31.140625" customWidth="1"/>
    <col min="3" max="3" width="13.85546875" customWidth="1"/>
    <col min="4" max="4" width="5.7109375" customWidth="1"/>
    <col min="5" max="5" width="13.85546875" style="24" customWidth="1"/>
    <col min="6" max="6" width="11.85546875" style="24" customWidth="1"/>
    <col min="7" max="7" width="17.28515625" customWidth="1"/>
    <col min="8" max="8" width="13.140625" bestFit="1" customWidth="1"/>
  </cols>
  <sheetData>
    <row r="2" spans="1:9" x14ac:dyDescent="0.25">
      <c r="A2" s="3" t="s">
        <v>26</v>
      </c>
    </row>
    <row r="5" spans="1:9" s="3" customFormat="1" x14ac:dyDescent="0.25">
      <c r="A5" s="19" t="s">
        <v>1</v>
      </c>
      <c r="B5" s="20" t="s">
        <v>27</v>
      </c>
      <c r="C5" s="20" t="s">
        <v>28</v>
      </c>
      <c r="D5" s="20"/>
      <c r="E5" s="19" t="s">
        <v>33</v>
      </c>
      <c r="F5" s="19" t="s">
        <v>29</v>
      </c>
      <c r="G5" s="20" t="s">
        <v>30</v>
      </c>
      <c r="H5" s="20" t="s">
        <v>31</v>
      </c>
      <c r="I5" s="3" t="s">
        <v>47</v>
      </c>
    </row>
    <row r="6" spans="1:9" x14ac:dyDescent="0.25">
      <c r="A6" s="3">
        <v>1064</v>
      </c>
      <c r="B6" t="s">
        <v>34</v>
      </c>
      <c r="C6" s="22">
        <v>44188</v>
      </c>
      <c r="D6" s="22" t="s">
        <v>49</v>
      </c>
      <c r="E6" s="26">
        <v>576.80999999999995</v>
      </c>
      <c r="F6" s="26">
        <v>626.13</v>
      </c>
      <c r="G6" t="s">
        <v>4</v>
      </c>
      <c r="I6" s="22">
        <v>44264</v>
      </c>
    </row>
    <row r="7" spans="1:9" x14ac:dyDescent="0.25">
      <c r="C7" s="22"/>
      <c r="D7" s="22"/>
      <c r="E7" s="26"/>
      <c r="F7" s="26"/>
      <c r="I7" s="22"/>
    </row>
    <row r="8" spans="1:9" x14ac:dyDescent="0.25">
      <c r="A8" s="3">
        <v>1064</v>
      </c>
      <c r="B8" t="s">
        <v>51</v>
      </c>
      <c r="C8" s="22">
        <v>44159</v>
      </c>
      <c r="D8" s="22" t="s">
        <v>48</v>
      </c>
      <c r="E8" s="26">
        <v>3541.23</v>
      </c>
      <c r="F8" s="26">
        <f>3242.75</f>
        <v>3242.75</v>
      </c>
      <c r="G8" t="s">
        <v>4</v>
      </c>
      <c r="I8" s="56"/>
    </row>
    <row r="9" spans="1:9" x14ac:dyDescent="0.25">
      <c r="C9" s="22"/>
      <c r="D9" s="22"/>
      <c r="E9" s="26"/>
      <c r="F9" s="26"/>
    </row>
    <row r="10" spans="1:9" x14ac:dyDescent="0.25">
      <c r="A10" s="3">
        <v>1064</v>
      </c>
      <c r="B10" t="s">
        <v>35</v>
      </c>
      <c r="C10" s="22">
        <v>44049</v>
      </c>
      <c r="D10" s="22" t="s">
        <v>48</v>
      </c>
      <c r="E10" s="26">
        <v>5960.02</v>
      </c>
      <c r="F10" s="26">
        <v>5423.62</v>
      </c>
      <c r="G10" t="s">
        <v>4</v>
      </c>
      <c r="I10" s="22">
        <v>44211</v>
      </c>
    </row>
    <row r="11" spans="1:9" x14ac:dyDescent="0.25">
      <c r="A11" s="3">
        <v>1064</v>
      </c>
      <c r="B11" t="s">
        <v>35</v>
      </c>
      <c r="C11" s="22">
        <v>44104</v>
      </c>
      <c r="D11" s="22" t="s">
        <v>48</v>
      </c>
      <c r="E11" s="55">
        <v>13906.72</v>
      </c>
      <c r="F11" s="26">
        <v>12860.93</v>
      </c>
      <c r="G11" t="s">
        <v>4</v>
      </c>
      <c r="I11" s="22">
        <v>44211</v>
      </c>
    </row>
    <row r="12" spans="1:9" x14ac:dyDescent="0.25">
      <c r="C12" s="22"/>
      <c r="D12" s="22"/>
      <c r="E12" s="52">
        <f>SUM(E10:E11)</f>
        <v>19866.739999999998</v>
      </c>
      <c r="F12" s="26"/>
    </row>
    <row r="13" spans="1:9" x14ac:dyDescent="0.25">
      <c r="C13" s="22"/>
      <c r="D13" s="22"/>
      <c r="E13" s="26">
        <v>19648.88</v>
      </c>
      <c r="F13" s="26"/>
    </row>
    <row r="14" spans="1:9" x14ac:dyDescent="0.25">
      <c r="C14" s="53" t="s">
        <v>50</v>
      </c>
      <c r="D14" s="21"/>
      <c r="E14" s="54">
        <f>E12-E13</f>
        <v>217.85999999999694</v>
      </c>
      <c r="F14" s="26"/>
    </row>
    <row r="15" spans="1:9" x14ac:dyDescent="0.25">
      <c r="C15" s="22"/>
      <c r="D15" s="22"/>
      <c r="E15" s="25"/>
      <c r="F15" s="26"/>
    </row>
    <row r="16" spans="1:9" x14ac:dyDescent="0.25">
      <c r="F16" s="26"/>
    </row>
    <row r="17" spans="6:6" ht="15.75" thickBot="1" x14ac:dyDescent="0.3">
      <c r="F17" s="27">
        <f>SUM(F6:F15)</f>
        <v>22153.43</v>
      </c>
    </row>
    <row r="18" spans="6:6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446A-D119-4ABE-A094-1DCE5A3C3BB5}">
  <sheetPr>
    <pageSetUpPr fitToPage="1"/>
  </sheetPr>
  <dimension ref="A2:G16"/>
  <sheetViews>
    <sheetView workbookViewId="0">
      <selection activeCell="B7" sqref="B7"/>
    </sheetView>
  </sheetViews>
  <sheetFormatPr baseColWidth="10" defaultRowHeight="15" x14ac:dyDescent="0.25"/>
  <cols>
    <col min="1" max="1" width="7.7109375" customWidth="1"/>
    <col min="2" max="2" width="31.140625" customWidth="1"/>
    <col min="3" max="3" width="11.7109375" customWidth="1"/>
    <col min="4" max="4" width="13.85546875" customWidth="1"/>
    <col min="5" max="5" width="8.7109375" bestFit="1" customWidth="1"/>
    <col min="6" max="6" width="17.28515625" customWidth="1"/>
    <col min="7" max="7" width="18.140625" customWidth="1"/>
  </cols>
  <sheetData>
    <row r="2" spans="1:7" x14ac:dyDescent="0.25">
      <c r="A2" s="3" t="s">
        <v>26</v>
      </c>
    </row>
    <row r="3" spans="1:7" x14ac:dyDescent="0.25">
      <c r="A3" s="3"/>
    </row>
    <row r="5" spans="1:7" s="3" customFormat="1" x14ac:dyDescent="0.25">
      <c r="A5" s="19" t="s">
        <v>1</v>
      </c>
      <c r="B5" s="20" t="s">
        <v>27</v>
      </c>
      <c r="C5" s="20" t="s">
        <v>62</v>
      </c>
      <c r="D5" s="20" t="s">
        <v>28</v>
      </c>
      <c r="E5" s="20" t="s">
        <v>29</v>
      </c>
      <c r="F5" s="20" t="s">
        <v>30</v>
      </c>
      <c r="G5" s="20" t="s">
        <v>31</v>
      </c>
    </row>
    <row r="6" spans="1:7" s="7" customFormat="1" x14ac:dyDescent="0.25">
      <c r="A6" s="6">
        <v>2013</v>
      </c>
      <c r="B6" s="7" t="s">
        <v>32</v>
      </c>
      <c r="D6" s="21">
        <v>43978</v>
      </c>
      <c r="E6" s="4">
        <v>168.25</v>
      </c>
      <c r="F6" s="7" t="s">
        <v>4</v>
      </c>
    </row>
    <row r="7" spans="1:7" x14ac:dyDescent="0.25">
      <c r="A7" s="3"/>
      <c r="D7" s="22"/>
      <c r="E7" s="2"/>
    </row>
    <row r="8" spans="1:7" x14ac:dyDescent="0.25">
      <c r="D8" s="22"/>
      <c r="E8" s="2"/>
    </row>
    <row r="9" spans="1:7" x14ac:dyDescent="0.25">
      <c r="A9" s="3"/>
      <c r="D9" s="22"/>
      <c r="E9" s="2"/>
    </row>
    <row r="10" spans="1:7" x14ac:dyDescent="0.25">
      <c r="A10" s="3"/>
      <c r="D10" s="22"/>
      <c r="E10" s="2"/>
    </row>
    <row r="11" spans="1:7" x14ac:dyDescent="0.25">
      <c r="A11" s="3"/>
      <c r="D11" s="22"/>
      <c r="E11" s="2"/>
    </row>
    <row r="12" spans="1:7" x14ac:dyDescent="0.25">
      <c r="A12" s="3"/>
      <c r="D12" s="22"/>
      <c r="E12" s="2"/>
    </row>
    <row r="13" spans="1:7" x14ac:dyDescent="0.25">
      <c r="A13" s="3"/>
      <c r="D13" s="22"/>
      <c r="E13" s="2"/>
    </row>
    <row r="14" spans="1:7" x14ac:dyDescent="0.25">
      <c r="E14" s="2"/>
    </row>
    <row r="15" spans="1:7" ht="15.75" thickBot="1" x14ac:dyDescent="0.3">
      <c r="E15" s="23">
        <f>SUM(E6:E13)</f>
        <v>168.25</v>
      </c>
    </row>
    <row r="16" spans="1:7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8052-CC49-43B6-8CC7-B8DE68A6104A}">
  <sheetPr>
    <pageSetUpPr fitToPage="1"/>
  </sheetPr>
  <dimension ref="B3:B9"/>
  <sheetViews>
    <sheetView workbookViewId="0">
      <selection activeCell="H7" sqref="H7"/>
    </sheetView>
  </sheetViews>
  <sheetFormatPr baseColWidth="10" defaultRowHeight="15" x14ac:dyDescent="0.25"/>
  <cols>
    <col min="2" max="2" width="11.42578125" style="2"/>
  </cols>
  <sheetData>
    <row r="3" spans="2:2" x14ac:dyDescent="0.25">
      <c r="B3" s="2" t="s">
        <v>60</v>
      </c>
    </row>
    <row r="4" spans="2:2" x14ac:dyDescent="0.25">
      <c r="B4" s="15" t="s">
        <v>52</v>
      </c>
    </row>
    <row r="6" spans="2:2" x14ac:dyDescent="0.25">
      <c r="B6" s="2" t="s">
        <v>59</v>
      </c>
    </row>
    <row r="7" spans="2:2" x14ac:dyDescent="0.25">
      <c r="B7" s="15" t="s">
        <v>61</v>
      </c>
    </row>
    <row r="9" spans="2:2" x14ac:dyDescent="0.25">
      <c r="B9" s="15" t="s">
        <v>63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übersicht</vt:lpstr>
      <vt:lpstr>1064</vt:lpstr>
      <vt:lpstr>2013</vt:lpstr>
      <vt:lpstr>NOTES 30-09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cp:lastPrinted>2021-12-03T14:06:32Z</cp:lastPrinted>
  <dcterms:created xsi:type="dcterms:W3CDTF">2020-01-24T13:32:20Z</dcterms:created>
  <dcterms:modified xsi:type="dcterms:W3CDTF">2021-12-03T16:32:58Z</dcterms:modified>
</cp:coreProperties>
</file>