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E:\DATAS\Stock\"/>
    </mc:Choice>
  </mc:AlternateContent>
  <xr:revisionPtr revIDLastSave="0" documentId="13_ncr:1_{E1CC6F4D-8A4B-4EC0-A257-525026A24796}" xr6:coauthVersionLast="47" xr6:coauthVersionMax="47" xr10:uidLastSave="{00000000-0000-0000-0000-000000000000}"/>
  <bookViews>
    <workbookView xWindow="-120" yWindow="-120" windowWidth="29040" windowHeight="15840" activeTab="5" xr2:uid="{12415FC6-1BBD-47B4-9E48-8B44A1BC9BA8}"/>
  </bookViews>
  <sheets>
    <sheet name="Mehdi" sheetId="1" r:id="rId1"/>
    <sheet name="Semina" sheetId="2" r:id="rId2"/>
    <sheet name="fiche inventaire Jura" sheetId="3" r:id="rId3"/>
    <sheet name="fiche inventaire Cervin" sheetId="5" r:id="rId4"/>
    <sheet name="fiche inventaire Léman" sheetId="6" r:id="rId5"/>
    <sheet name="Occasions" sheetId="7" r:id="rId6"/>
    <sheet name="Feuil2" sheetId="8" r:id="rId7"/>
    <sheet name="Feuil1" sheetId="9" r:id="rId8"/>
  </sheets>
  <definedNames>
    <definedName name="_xlnm._FilterDatabase" localSheetId="6" hidden="1">Feuil2!$A$1:$E$168</definedName>
    <definedName name="_xlnm.Print_Titles" localSheetId="6">Feuil2!$1:$1</definedName>
    <definedName name="_xlnm.Print_Titles" localSheetId="3">'fiche inventaire Cervin'!$1:$4</definedName>
    <definedName name="_xlnm.Print_Titles" localSheetId="2">'fiche inventaire Jura'!$1:$4</definedName>
    <definedName name="_xlnm.Print_Titles" localSheetId="4">'fiche inventaire Léman'!$1:$4</definedName>
    <definedName name="_xlnm.Print_Area" localSheetId="6">Feuil2!$A$1:$E$168</definedName>
    <definedName name="_xlnm.Print_Area" localSheetId="3">'fiche inventaire Cervin'!$A$1:$D$150</definedName>
    <definedName name="_xlnm.Print_Area" localSheetId="4">'fiche inventaire Léman'!$A$1:$D$150</definedName>
    <definedName name="_xlnm.Print_Area" localSheetId="1">Semina!$A$5:$AD$36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8" l="1"/>
  <c r="E77" i="8"/>
  <c r="E156" i="8"/>
  <c r="E69" i="8"/>
  <c r="E129" i="8"/>
  <c r="E152" i="8"/>
  <c r="E163" i="8"/>
  <c r="E120" i="8"/>
  <c r="E96" i="8"/>
  <c r="E71" i="8"/>
  <c r="E67" i="8"/>
  <c r="E22" i="8"/>
  <c r="E10" i="8"/>
  <c r="E7" i="8"/>
  <c r="E4" i="8"/>
  <c r="AJ36" i="2"/>
  <c r="AJ32" i="2"/>
  <c r="AJ35" i="2"/>
  <c r="AJ28" i="2"/>
  <c r="AJ23" i="2"/>
  <c r="AJ14" i="2"/>
  <c r="AJ13" i="2"/>
  <c r="AJ11" i="2"/>
  <c r="AI35" i="2"/>
  <c r="AI28" i="2"/>
  <c r="AI23" i="2"/>
  <c r="AI14" i="2"/>
  <c r="AI13" i="2"/>
  <c r="AH35" i="2"/>
  <c r="AH28" i="2"/>
  <c r="AH23" i="2"/>
  <c r="AH14" i="2"/>
  <c r="AH13" i="2"/>
  <c r="AI11" i="2"/>
  <c r="AG28" i="2"/>
  <c r="AG13" i="2"/>
  <c r="AF28" i="2"/>
  <c r="AF14" i="2"/>
  <c r="AG14" i="2" s="1"/>
  <c r="AF13" i="2"/>
  <c r="AD23" i="2" l="1"/>
  <c r="AE23" i="2" s="1"/>
  <c r="AF23" i="2" s="1"/>
  <c r="AG23" i="2" s="1"/>
  <c r="AB35" i="2"/>
  <c r="AC35" i="2" s="1"/>
  <c r="AD35" i="2" s="1"/>
  <c r="AE35" i="2" s="1"/>
  <c r="AF35" i="2" s="1"/>
  <c r="AG35" i="2" s="1"/>
  <c r="L19" i="2"/>
  <c r="I8" i="2" l="1"/>
  <c r="I22" i="2"/>
  <c r="I7" i="2"/>
  <c r="I19" i="2"/>
  <c r="H11" i="2"/>
  <c r="H25" i="2"/>
  <c r="I21" i="2"/>
  <c r="I10" i="2"/>
  <c r="H6" i="2"/>
  <c r="H24" i="2"/>
  <c r="I9" i="2"/>
  <c r="H23" i="2"/>
  <c r="I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tc={385E934D-5340-4A75-8EB6-9834876A15D6}</author>
    <author>tc={5CAF3885-4067-4E23-95A3-2B6A30E71A4D}</author>
    <author>tc={C05CFE95-F3DF-47C9-AE5D-7D064808AE81}</author>
    <author>tc={455DC279-1A2B-499E-9EAB-1ED88D9440A5}</author>
    <author>tc={9F670141-20EB-4C7F-BB71-E58A37B4438A}</author>
    <author>tc={B89C8506-39CF-4904-83B6-0301FB8D5803}</author>
    <author>tc={6169E208-1177-49BD-A688-35BE07585489}</author>
    <author>tc={C8B5F58B-309C-452C-928B-6AADF0977360}</author>
    <author>tc={0798E221-86C7-42C0-8597-371F5655A841}</author>
    <author>tc={24487650-74A3-45B6-8DA7-162E5641B26A}</author>
    <author>tc={CDCC9A11-65E5-4AA9-B379-0CBD5760E7CC}</author>
    <author>tc={9298C07C-371F-4D68-BC9B-06BBCE726AF6}</author>
    <author>tc={5B44AC51-97FB-461A-8972-D1D31DC4018D}</author>
    <author>tc={E1B65C8C-F9EA-4BBA-B459-99729636B622}</author>
  </authors>
  <commentList>
    <comment ref="Y16" authorId="0" shapeId="0" xr:uid="{385E934D-5340-4A75-8EB6-9834876A15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Z16" authorId="1" shapeId="0" xr:uid="{5CAF3885-4067-4E23-95A3-2B6A30E71A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A16" authorId="2" shapeId="0" xr:uid="{C05CFE95-F3DF-47C9-AE5D-7D064808AE8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B16" authorId="3" shapeId="0" xr:uid="{455DC279-1A2B-499E-9EAB-1ED88D9440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C16" authorId="4" shapeId="0" xr:uid="{9F670141-20EB-4C7F-BB71-E58A37B443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D16" authorId="5" shapeId="0" xr:uid="{B89C8506-39CF-4904-83B6-0301FB8D58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E16" authorId="6" shapeId="0" xr:uid="{6169E208-1177-49BD-A688-35BE075854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F16" authorId="7" shapeId="0" xr:uid="{C8B5F58B-309C-452C-928B-6AADF09773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G16" authorId="8" shapeId="0" xr:uid="{0798E221-86C7-42C0-8597-371F5655A8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H16" authorId="9" shapeId="0" xr:uid="{24487650-74A3-45B6-8DA7-162E5641B2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I16" authorId="10" shapeId="0" xr:uid="{CDCC9A11-65E5-4AA9-B379-0CBD5760E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AJ16" authorId="11" shapeId="0" xr:uid="{9298C07C-371F-4D68-BC9B-06BBCE726A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chaises "perdues"</t>
      </text>
    </comment>
    <comment ref="Q23" authorId="12" shapeId="0" xr:uid="{5B44AC51-97FB-461A-8972-D1D31DC401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Semble que le stock physique soit à zéro</t>
      </text>
    </comment>
    <comment ref="R23" authorId="13" shapeId="0" xr:uid="{E1B65C8C-F9EA-4BBA-B459-99729636B6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Semble que le stock physique soit à zéro</t>
      </text>
    </comment>
  </commentList>
</comments>
</file>

<file path=xl/sharedStrings.xml><?xml version="1.0" encoding="utf-8"?>
<sst xmlns="http://schemas.openxmlformats.org/spreadsheetml/2006/main" count="1094" uniqueCount="322">
  <si>
    <t>vd318</t>
  </si>
  <si>
    <t>6010120 (7035)</t>
  </si>
  <si>
    <t>Ref</t>
  </si>
  <si>
    <t>Quantité</t>
  </si>
  <si>
    <t>6011120</t>
  </si>
  <si>
    <t>69</t>
  </si>
  <si>
    <t>Stock dépôt Jura</t>
  </si>
  <si>
    <t>Nom</t>
  </si>
  <si>
    <t>Réfrigérateur VD318RW avec congélateur</t>
  </si>
  <si>
    <t xml:space="preserve">Caisson mobile métallique, 3 tiroirs - TYRION    </t>
  </si>
  <si>
    <t>Vestiaire 2 cases avec séparation - RUBEN</t>
  </si>
  <si>
    <t>Armoire portes battantes - KLEIN</t>
  </si>
  <si>
    <t>Armoire à plans métallique - FRED</t>
  </si>
  <si>
    <t xml:space="preserve">Bibliothèque métallique grise - KLEINY </t>
  </si>
  <si>
    <t>Vestiaire 2 cases gris/gris  - BILEL</t>
  </si>
  <si>
    <t>Vestiaire 2 cases  gris/bleu - CARLOS</t>
  </si>
  <si>
    <t xml:space="preserve">Lit métallique à étage </t>
  </si>
  <si>
    <t>Armoire penderie grise - ULYS</t>
  </si>
  <si>
    <t>6010120-7035</t>
  </si>
  <si>
    <t>6010120-5010</t>
  </si>
  <si>
    <t>Réf. Promerka</t>
  </si>
  <si>
    <t>Réf. Fournisseur</t>
  </si>
  <si>
    <t>VD-318RW</t>
  </si>
  <si>
    <t>Fournisseur</t>
  </si>
  <si>
    <t>Réfrigérateur VS337L</t>
  </si>
  <si>
    <t>VS-337L</t>
  </si>
  <si>
    <t>ISO001</t>
  </si>
  <si>
    <t>CHR029005</t>
  </si>
  <si>
    <t>??</t>
  </si>
  <si>
    <t>29.09.2021
Theorique</t>
  </si>
  <si>
    <t>29.09.2021
effectif</t>
  </si>
  <si>
    <t>~888</t>
  </si>
  <si>
    <t>06.08.2021</t>
  </si>
  <si>
    <t>19.08.2021</t>
  </si>
  <si>
    <t>23.08.2021</t>
  </si>
  <si>
    <t>23.09.2021</t>
  </si>
  <si>
    <t>30.09.2021</t>
  </si>
  <si>
    <t>15.10.2021</t>
  </si>
  <si>
    <t>50 - 12 ???</t>
  </si>
  <si>
    <t>~782</t>
  </si>
  <si>
    <t>19.10.2021</t>
  </si>
  <si>
    <t>SI-POLO-002</t>
  </si>
  <si>
    <t>Tabouret de bar ZURICH</t>
  </si>
  <si>
    <t>Porte-manteaux EIFEL</t>
  </si>
  <si>
    <t>RE-SI-002</t>
  </si>
  <si>
    <t>Chaise de bureau LEA</t>
  </si>
  <si>
    <t>Chaise de bureau ALISSIA</t>
  </si>
  <si>
    <t>Chaise de bureau dactylo PAOLA avec accoudoirs</t>
  </si>
  <si>
    <t>Chaise visiteur coquille</t>
  </si>
  <si>
    <t>Chaise visiteur ISIS</t>
  </si>
  <si>
    <t>Chaise visiteur KAREN</t>
  </si>
  <si>
    <t>22.12.2021</t>
  </si>
  <si>
    <t>Vestiaire 3 cases gris/gris-  JOSE portes gris</t>
  </si>
  <si>
    <t>Vestiaire JOSE</t>
  </si>
  <si>
    <t>Table Elena 160</t>
  </si>
  <si>
    <t>Table Elena 200</t>
  </si>
  <si>
    <t>Table Elena 200x100</t>
  </si>
  <si>
    <t>Chaise CLARA</t>
  </si>
  <si>
    <t>Chaise SARA pieds argenté</t>
  </si>
  <si>
    <t>02.02.2022</t>
  </si>
  <si>
    <t>18.02.20222</t>
  </si>
  <si>
    <t>23.03.2022</t>
  </si>
  <si>
    <t>28.03.2022</t>
  </si>
  <si>
    <t>05.04.2022</t>
  </si>
  <si>
    <t>Armoire portes battantes - 195x120x42</t>
  </si>
  <si>
    <t>Armoire portes battantes - MICRO 100x80x38</t>
  </si>
  <si>
    <t>05-06-09.05.2022</t>
  </si>
  <si>
    <t xml:space="preserve">CHR029005     </t>
  </si>
  <si>
    <t>Chaises Karen Mextra</t>
  </si>
  <si>
    <t>Chaise visiteur en tissu noir - ISIS II  (Mextra)</t>
  </si>
  <si>
    <t>ISIS II</t>
  </si>
  <si>
    <t>Banc vestiaire 150</t>
  </si>
  <si>
    <t>ALISSIA</t>
  </si>
  <si>
    <t xml:space="preserve">Armoire à plans métallique - MARKUS M18 petites cases, 2 grandes cases </t>
  </si>
  <si>
    <t>RE-SI-022</t>
  </si>
  <si>
    <t xml:space="preserve">SUC010+SZZ101-A  </t>
  </si>
  <si>
    <t xml:space="preserve">Fauteuil à roulettes - OFELIA   </t>
  </si>
  <si>
    <t>Plus de Karen  AMF (RESTE Mextra)</t>
  </si>
  <si>
    <t xml:space="preserve">Plus de Clara </t>
  </si>
  <si>
    <t>Quantité
16.12.2022</t>
  </si>
  <si>
    <t>Promerka SA</t>
  </si>
  <si>
    <t>Inventaire JURA</t>
  </si>
  <si>
    <t>Inventaire Cervin</t>
  </si>
  <si>
    <t>Quantité
22.12.2022</t>
  </si>
  <si>
    <t>Inventaire Léman</t>
  </si>
  <si>
    <t>Carlos</t>
  </si>
  <si>
    <t>Bilel</t>
  </si>
  <si>
    <t>6011120-5010</t>
  </si>
  <si>
    <t>Ruben</t>
  </si>
  <si>
    <t>6010130-5010</t>
  </si>
  <si>
    <t>José</t>
  </si>
  <si>
    <t>6010130-7035</t>
  </si>
  <si>
    <t>Samy</t>
  </si>
  <si>
    <t>6015100-7035</t>
  </si>
  <si>
    <t>Ulys</t>
  </si>
  <si>
    <t>6110110-7035</t>
  </si>
  <si>
    <t>Frank</t>
  </si>
  <si>
    <t>6110160-7035</t>
  </si>
  <si>
    <t>Micro</t>
  </si>
  <si>
    <t>6110141-7035</t>
  </si>
  <si>
    <t>Kleiny</t>
  </si>
  <si>
    <t>5410110-7035</t>
  </si>
  <si>
    <t>Tyrion</t>
  </si>
  <si>
    <t>Elena 160</t>
  </si>
  <si>
    <t>Elena 180</t>
  </si>
  <si>
    <t>Elena 200/210</t>
  </si>
  <si>
    <t>Zurich</t>
  </si>
  <si>
    <t>Ofelia</t>
  </si>
  <si>
    <t xml:space="preserve">Léa BOOSTER (PROM) ECO-30         </t>
  </si>
  <si>
    <t xml:space="preserve">(PROM)OH/5C-11      </t>
  </si>
  <si>
    <t>PAOLA3</t>
  </si>
  <si>
    <t xml:space="preserve">Oxana REGAL GTP ergo PM60     </t>
  </si>
  <si>
    <t>Jack Black</t>
  </si>
  <si>
    <t>SARA2</t>
  </si>
  <si>
    <t>ISIS</t>
  </si>
  <si>
    <t>Noir</t>
  </si>
  <si>
    <t>ISIS2</t>
  </si>
  <si>
    <t>ISO01</t>
  </si>
  <si>
    <t>KAREN II (+KAREN?)</t>
  </si>
  <si>
    <t>STEFANIA E-263</t>
  </si>
  <si>
    <t>CLARA</t>
  </si>
  <si>
    <t>ISO008</t>
  </si>
  <si>
    <t>Pneus d'hiver</t>
  </si>
  <si>
    <t>pour camion Vevy</t>
  </si>
  <si>
    <t>Cartons de sachet café</t>
  </si>
  <si>
    <t>150 vestiaires à déduire le 22 décembre</t>
  </si>
  <si>
    <t>Description</t>
  </si>
  <si>
    <t>36 à sortir</t>
  </si>
  <si>
    <t>Climatiseur MK9000</t>
  </si>
  <si>
    <t>KS110</t>
  </si>
  <si>
    <t>020552</t>
  </si>
  <si>
    <t>KSG118</t>
  </si>
  <si>
    <t>020553</t>
  </si>
  <si>
    <t>KS130</t>
  </si>
  <si>
    <t>010974</t>
  </si>
  <si>
    <t>Micro-ondes Weber 20l</t>
  </si>
  <si>
    <t>Micro-ondes+grill Weber 20l</t>
  </si>
  <si>
    <t>010975</t>
  </si>
  <si>
    <t>6012340</t>
  </si>
  <si>
    <t>Roberto</t>
  </si>
  <si>
    <t>6110140</t>
  </si>
  <si>
    <t>Franky</t>
  </si>
  <si>
    <t>6111100</t>
  </si>
  <si>
    <t>Rolo</t>
  </si>
  <si>
    <t>6110146</t>
  </si>
  <si>
    <t>Markus</t>
  </si>
  <si>
    <t>6110139</t>
  </si>
  <si>
    <t>6110319</t>
  </si>
  <si>
    <t>Esteban</t>
  </si>
  <si>
    <t>6110138</t>
  </si>
  <si>
    <t>Francis</t>
  </si>
  <si>
    <t>6110160</t>
  </si>
  <si>
    <t>6110145</t>
  </si>
  <si>
    <t>Fred</t>
  </si>
  <si>
    <t>6015100</t>
  </si>
  <si>
    <t>5410110</t>
  </si>
  <si>
    <t>Rolito</t>
  </si>
  <si>
    <t>Sonia</t>
  </si>
  <si>
    <t>"défaut de fabrication". Markus M ou FRED II?</t>
  </si>
  <si>
    <t>ISO08</t>
  </si>
  <si>
    <t>Clara</t>
  </si>
  <si>
    <t>iso wood</t>
  </si>
  <si>
    <t xml:space="preserve">CHR029005                     </t>
  </si>
  <si>
    <t>Karen</t>
  </si>
  <si>
    <t>ISIS (2)</t>
  </si>
  <si>
    <t xml:space="preserve">25Q(PROM)C-11 </t>
  </si>
  <si>
    <t>RE-SI-014</t>
  </si>
  <si>
    <t>chaises coquille noires</t>
  </si>
  <si>
    <t>Tableau aimanté blanc 1800x1200</t>
  </si>
  <si>
    <t>CASPER2</t>
  </si>
  <si>
    <t>15310901036-92</t>
  </si>
  <si>
    <t>153101901036-92</t>
  </si>
  <si>
    <t>étagère métallique</t>
  </si>
  <si>
    <t>15310901036-80</t>
  </si>
  <si>
    <t>15310901036-120</t>
  </si>
  <si>
    <t>KARTOP</t>
  </si>
  <si>
    <t>Plateau gris pour table Karolina</t>
  </si>
  <si>
    <t>Plateau blanc pour table Karolina</t>
  </si>
  <si>
    <t>KARTOP HE</t>
  </si>
  <si>
    <t>Matelas roulé 90x200</t>
  </si>
  <si>
    <t>KAREN M</t>
  </si>
  <si>
    <t>eau plate 0.5l</t>
  </si>
  <si>
    <t>Frank plat</t>
  </si>
  <si>
    <t>TA-PL-005</t>
  </si>
  <si>
    <t>Karolina</t>
  </si>
  <si>
    <t>Convecteur</t>
  </si>
  <si>
    <t xml:space="preserve">KZ1000101WSW    </t>
  </si>
  <si>
    <t>Cuisine compacte évier à gauche</t>
  </si>
  <si>
    <t>Cuisine compacte évier à droite</t>
  </si>
  <si>
    <t xml:space="preserve">KZ1000100WSW    </t>
  </si>
  <si>
    <t>Elena</t>
  </si>
  <si>
    <t>Elelna</t>
  </si>
  <si>
    <t>Chaise en bois piètement marron</t>
  </si>
  <si>
    <t>000100</t>
  </si>
  <si>
    <t>Table ronde</t>
  </si>
  <si>
    <t>000120</t>
  </si>
  <si>
    <t>Plateau mélaminé gris</t>
  </si>
  <si>
    <t>BOXRUND120</t>
  </si>
  <si>
    <t>Table ronde 120 diamètre</t>
  </si>
  <si>
    <t>100013-W</t>
  </si>
  <si>
    <t>Plateau mélaminé blanc</t>
  </si>
  <si>
    <t>AC-LB-004</t>
  </si>
  <si>
    <t>Lave-bottes</t>
  </si>
  <si>
    <t>Grille à chaussures</t>
  </si>
  <si>
    <t>HERCULES</t>
  </si>
  <si>
    <t>étagère charge lourde</t>
  </si>
  <si>
    <t>Elena (grise)</t>
  </si>
  <si>
    <t>Socle blanc</t>
  </si>
  <si>
    <t>6.910.951</t>
  </si>
  <si>
    <t xml:space="preserve">Radiateur </t>
  </si>
  <si>
    <t>porte manteau</t>
  </si>
  <si>
    <t>6017300-1</t>
  </si>
  <si>
    <t xml:space="preserve">Banc vestiaire </t>
  </si>
  <si>
    <t>LI-BO-100-PU</t>
  </si>
  <si>
    <t>LI-BO-120-PU</t>
  </si>
  <si>
    <t>LI-BO-200-PU</t>
  </si>
  <si>
    <t>CZM100M1M</t>
  </si>
  <si>
    <t>Table réunion ronde</t>
  </si>
  <si>
    <t>CZM120M1M</t>
  </si>
  <si>
    <t xml:space="preserve">CZM120NM      </t>
  </si>
  <si>
    <t xml:space="preserve">DZM242-I-ZNZ010-M1M           </t>
  </si>
  <si>
    <t>Table de conférence</t>
  </si>
  <si>
    <t>Table de conférence / pieds différents !!!</t>
  </si>
  <si>
    <t>Corbeille à papier</t>
  </si>
  <si>
    <t>EIFFEL</t>
  </si>
  <si>
    <t>Rainbow</t>
  </si>
  <si>
    <t>Greg 200</t>
  </si>
  <si>
    <t>Greg 150</t>
  </si>
  <si>
    <t>6017301-1</t>
  </si>
  <si>
    <t>"+PU21"</t>
  </si>
  <si>
    <t>6017301-2</t>
  </si>
  <si>
    <t xml:space="preserve">DNF632M1M1MQ   </t>
  </si>
  <si>
    <t>Caisson</t>
  </si>
  <si>
    <t xml:space="preserve">PSR532M1MX     </t>
  </si>
  <si>
    <t>ZZZ006</t>
  </si>
  <si>
    <t>Plumier</t>
  </si>
  <si>
    <t>ZZZ004</t>
  </si>
  <si>
    <t>ET223(IB)</t>
  </si>
  <si>
    <t>Structure table électrique</t>
  </si>
  <si>
    <t xml:space="preserve">ET223A(IB)    </t>
  </si>
  <si>
    <t xml:space="preserve">78707-2B      </t>
  </si>
  <si>
    <t>Viena</t>
  </si>
  <si>
    <t xml:space="preserve">GARTEN2         </t>
  </si>
  <si>
    <t>Table et banc pliables</t>
  </si>
  <si>
    <t xml:space="preserve">1850AR40D2     </t>
  </si>
  <si>
    <t>ELOISA</t>
  </si>
  <si>
    <t xml:space="preserve">SUC010-SZZ101-A   </t>
  </si>
  <si>
    <t>OFELIA</t>
  </si>
  <si>
    <t>SUC010-SZZ101-A</t>
  </si>
  <si>
    <t>ZURICH</t>
  </si>
  <si>
    <t>ZETA HOKER CHROME (BOX2)PROMV4</t>
  </si>
  <si>
    <t>Tabouret de bar</t>
  </si>
  <si>
    <t xml:space="preserve">434-3019-C2G    </t>
  </si>
  <si>
    <t>Giroflex 434</t>
  </si>
  <si>
    <t>SARA3</t>
  </si>
  <si>
    <t>SARA??</t>
  </si>
  <si>
    <t xml:space="preserve">BOOSTER (PROM) ECO-30     </t>
  </si>
  <si>
    <t>LEA</t>
  </si>
  <si>
    <t>0607</t>
  </si>
  <si>
    <t xml:space="preserve">0607 EL-CG-002       </t>
  </si>
  <si>
    <t>Chauffe-gamelle</t>
  </si>
  <si>
    <t>SIENA</t>
  </si>
  <si>
    <t xml:space="preserve">353-4029                      </t>
  </si>
  <si>
    <t xml:space="preserve">353-4029-NOIR           </t>
  </si>
  <si>
    <t xml:space="preserve">353-4029-GEN      </t>
  </si>
  <si>
    <t>Giroflex 434 noir</t>
  </si>
  <si>
    <t>BETTINA</t>
  </si>
  <si>
    <t xml:space="preserve">MOLX130F0PU0000       </t>
  </si>
  <si>
    <t>Fauteuil de direction</t>
  </si>
  <si>
    <t>SEMINA</t>
  </si>
  <si>
    <t xml:space="preserve">NX7262-911         </t>
  </si>
  <si>
    <t>Lampe LED</t>
  </si>
  <si>
    <t xml:space="preserve">1468040W         </t>
  </si>
  <si>
    <t>Lampadaire</t>
  </si>
  <si>
    <t xml:space="preserve">DNA180UM1M </t>
  </si>
  <si>
    <t xml:space="preserve">DNA160UM1M      </t>
  </si>
  <si>
    <t>DNA160</t>
  </si>
  <si>
    <t>Plateau ?</t>
  </si>
  <si>
    <t xml:space="preserve">DNC080UM1M    </t>
  </si>
  <si>
    <t>DJP161</t>
  </si>
  <si>
    <t>DJP121</t>
  </si>
  <si>
    <t>DJT100-EG-CH</t>
  </si>
  <si>
    <t>DZP120</t>
  </si>
  <si>
    <t xml:space="preserve">DZT146-I-DZP168-M1M           </t>
  </si>
  <si>
    <t>DZP160</t>
  </si>
  <si>
    <t>Blanc</t>
  </si>
  <si>
    <t xml:space="preserve">DZT146-I-DZP188-M1M           </t>
  </si>
  <si>
    <t xml:space="preserve">DZP188M1B    </t>
  </si>
  <si>
    <t xml:space="preserve">ADAPTATEUR    </t>
  </si>
  <si>
    <t xml:space="preserve">613094600000         </t>
  </si>
  <si>
    <t xml:space="preserve">612109500000         </t>
  </si>
  <si>
    <t>FICHE-CH</t>
  </si>
  <si>
    <t>FICHE-CHN</t>
  </si>
  <si>
    <t xml:space="preserve">TS-3-108-B5G   </t>
  </si>
  <si>
    <t xml:space="preserve">TS-3-108-B5G         </t>
  </si>
  <si>
    <t>PNZ23384DN1-A</t>
  </si>
  <si>
    <t>Bibliothèque socle Riedo? C5C082-A</t>
  </si>
  <si>
    <t>EFFACEURS</t>
  </si>
  <si>
    <t>Aimants</t>
  </si>
  <si>
    <t>VENISE</t>
  </si>
  <si>
    <t>5 cassées</t>
  </si>
  <si>
    <t>cadenas</t>
  </si>
  <si>
    <t xml:space="preserve">PMKALOCKFILECUP               </t>
  </si>
  <si>
    <t xml:space="preserve">TYRKEYLOCK       </t>
  </si>
  <si>
    <t xml:space="preserve">PMKALOCKKEY       </t>
  </si>
  <si>
    <t xml:space="preserve">PMKALOCK    </t>
  </si>
  <si>
    <t xml:space="preserve">6016122_CAPS     </t>
  </si>
  <si>
    <t xml:space="preserve">FOOTLESS         </t>
  </si>
  <si>
    <t xml:space="preserve">152.95.95.251             </t>
  </si>
  <si>
    <t xml:space="preserve">VE-IS2C-002      </t>
  </si>
  <si>
    <t>Vieux modèle</t>
  </si>
  <si>
    <t>Total</t>
  </si>
  <si>
    <t>5118201</t>
  </si>
  <si>
    <t>BASYSK2</t>
  </si>
  <si>
    <t>CLARA2</t>
  </si>
  <si>
    <t>DJP161-M1</t>
  </si>
  <si>
    <t>DJP121-M1</t>
  </si>
  <si>
    <t>ISIS / ISIS2 / ISO01</t>
  </si>
  <si>
    <t xml:space="preserve">ISO01 / 25Q(PROM)C-11 </t>
  </si>
  <si>
    <t>SARA2 + SARA</t>
  </si>
  <si>
    <t>5118080</t>
  </si>
  <si>
    <t>C5C08XA-C0Z080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</si>
</sst>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14" fontId="2" fillId="0" borderId="9" xfId="0" applyNumberFormat="1" applyFont="1" applyBorder="1" applyAlignment="1">
      <alignment horizontal="left"/>
    </xf>
    <xf numFmtId="14" fontId="5" fillId="0" borderId="9" xfId="0" applyNumberFormat="1" applyFont="1" applyBorder="1" applyAlignment="1">
      <alignment horizontal="left" wrapText="1"/>
    </xf>
    <xf numFmtId="14" fontId="2" fillId="0" borderId="9" xfId="0" applyNumberFormat="1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4" fontId="2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right"/>
    </xf>
    <xf numFmtId="0" fontId="2" fillId="0" borderId="9" xfId="0" applyFont="1" applyBorder="1" applyAlignment="1">
      <alignment wrapText="1"/>
    </xf>
    <xf numFmtId="49" fontId="0" fillId="0" borderId="9" xfId="0" applyNumberFormat="1" applyBorder="1"/>
    <xf numFmtId="0" fontId="0" fillId="5" borderId="9" xfId="0" applyFill="1" applyBorder="1"/>
    <xf numFmtId="0" fontId="0" fillId="5" borderId="0" xfId="0" applyFill="1"/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49" fontId="0" fillId="6" borderId="9" xfId="0" applyNumberFormat="1" applyFill="1" applyBorder="1" applyAlignment="1">
      <alignment horizontal="left"/>
    </xf>
    <xf numFmtId="0" fontId="0" fillId="6" borderId="9" xfId="0" applyFill="1" applyBorder="1"/>
    <xf numFmtId="0" fontId="0" fillId="6" borderId="0" xfId="0" applyFill="1"/>
    <xf numFmtId="49" fontId="0" fillId="6" borderId="9" xfId="0" applyNumberFormat="1" applyFill="1" applyBorder="1"/>
    <xf numFmtId="49" fontId="0" fillId="7" borderId="9" xfId="0" applyNumberFormat="1" applyFill="1" applyBorder="1" applyAlignment="1">
      <alignment horizontal="left"/>
    </xf>
    <xf numFmtId="0" fontId="0" fillId="7" borderId="9" xfId="0" applyFill="1" applyBorder="1"/>
    <xf numFmtId="0" fontId="0" fillId="7" borderId="0" xfId="0" applyFill="1"/>
    <xf numFmtId="0" fontId="2" fillId="0" borderId="9" xfId="0" applyFont="1" applyBorder="1"/>
    <xf numFmtId="49" fontId="0" fillId="2" borderId="9" xfId="0" applyNumberFormat="1" applyFill="1" applyBorder="1" applyAlignment="1">
      <alignment horizontal="left"/>
    </xf>
    <xf numFmtId="0" fontId="0" fillId="2" borderId="9" xfId="0" applyFill="1" applyBorder="1"/>
    <xf numFmtId="0" fontId="0" fillId="2" borderId="0" xfId="0" applyFill="1"/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</dxf>
    <dxf>
      <border outline="0"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e sans couleur" pivot="0" count="0" xr9:uid="{5CFDF3E7-F8AD-4AAC-AF9D-15CC7E4D50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sign" id="{45544671-B659-4675-AE8B-4B92E8866615}" userId="Design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9DAD50-4C61-429B-8782-C972C93CE649}" name="Tableau1" displayName="Tableau1" ref="B4:C14" totalsRowShown="0" headerRowDxfId="28" dataDxfId="26" headerRowBorderDxfId="27" tableBorderDxfId="25" totalsRowBorderDxfId="24">
  <tableColumns count="2">
    <tableColumn id="1" xr3:uid="{97D1EC7A-B23B-4CAF-9685-A8E117D14A14}" name="6011120" dataDxfId="23"/>
    <tableColumn id="2" xr3:uid="{4CED1DB5-EF3B-4E04-9182-4ECB1A2D9CD6}" name="69" dataDxfId="2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056A63-0680-413C-AFF8-A418AB9B6CE5}" name="Tableau2" displayName="Tableau2" ref="A5:S39" totalsRowShown="0" headerRowDxfId="21" dataDxfId="19" headerRowBorderDxfId="20">
  <autoFilter ref="A5:S39" xr:uid="{0A056A63-0680-413C-AFF8-A418AB9B6CE5}"/>
  <sortState xmlns:xlrd2="http://schemas.microsoft.com/office/spreadsheetml/2017/richdata2" ref="A6:M30">
    <sortCondition ref="B5:B30"/>
  </sortState>
  <tableColumns count="19">
    <tableColumn id="1" xr3:uid="{6AFD1130-B1EB-465C-8974-EC03CD537E20}" name="Réf. Promerka" dataDxfId="18"/>
    <tableColumn id="2" xr3:uid="{5E5A7B8B-CD70-4310-8575-0A701393B195}" name="Nom" dataDxfId="17"/>
    <tableColumn id="14" xr3:uid="{87289216-7FD5-4A66-9D6C-7BB431D3603F}" name="Fournisseur" dataDxfId="16"/>
    <tableColumn id="3" xr3:uid="{21B7F234-6564-4B0B-9E5B-AD41527BB1B9}" name="Réf. Fournisseur" dataDxfId="15"/>
    <tableColumn id="5" xr3:uid="{3DDFBAB6-C42F-4C50-BF04-C2D82C56FF83}" name="06.08.2021" dataDxfId="14"/>
    <tableColumn id="6" xr3:uid="{0712B0C3-71AC-4CB7-B87F-E93AB54371ED}" name="19.08.2021" dataDxfId="13"/>
    <tableColumn id="7" xr3:uid="{11C286C6-3A79-4D86-A087-82C050E547D1}" name="23.08.2021" dataDxfId="12"/>
    <tableColumn id="8" xr3:uid="{9B4D4655-0449-4D1C-8365-7A89DCC33B86}" name="23.09.2021" dataDxfId="11"/>
    <tableColumn id="9" xr3:uid="{7AD13776-E886-4339-B601-19D859FF360C}" name="29.09.2021_x000a_Theorique" dataDxfId="10"/>
    <tableColumn id="10" xr3:uid="{45EEE804-4B56-49EF-AFCC-89FAEEA7CBA6}" name="29.09.2021_x000a_effectif" dataDxfId="9"/>
    <tableColumn id="12" xr3:uid="{4FE2C766-CAD1-4EB3-9B38-844C432A736B}" name="30.09.2021" dataDxfId="8"/>
    <tableColumn id="13" xr3:uid="{ABCFAF29-6382-48EB-9F5A-236ABEC93E80}" name="15.10.2021" dataDxfId="7"/>
    <tableColumn id="16" xr3:uid="{C6992786-1FA1-4E17-8A13-F11692244332}" name="19.10.2021" dataDxfId="6"/>
    <tableColumn id="11" xr3:uid="{D734DDE8-1554-487A-95FF-791C8A1994F4}" name="22.12.2021" dataDxfId="5"/>
    <tableColumn id="4" xr3:uid="{70A73399-C008-454A-B0A7-B30108E64E0D}" name="02.02.2022" dataDxfId="4"/>
    <tableColumn id="15" xr3:uid="{28B9D76D-9681-4BCB-9BD4-82B0C460C426}" name="18.02.20222" dataDxfId="3"/>
    <tableColumn id="17" xr3:uid="{FF94BCA7-71ED-4EA6-9CD4-D445B9F009B3}" name="23.03.2022" dataDxfId="2"/>
    <tableColumn id="18" xr3:uid="{F127A04C-FC2F-460D-8066-602873CC3003}" name="28.03.2022" dataDxfId="1"/>
    <tableColumn id="19" xr3:uid="{DBFC1A79-F77D-4F9A-8A4B-DC31155C87B6}" name="05.04.2022" dataDxfId="0"/>
  </tableColumns>
  <tableStyleInfo name="Style sans couleur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16" dT="2022-05-17T10:37:57.71" personId="{45544671-B659-4675-AE8B-4B92E8866615}" id="{385E934D-5340-4A75-8EB6-9834876A15D6}">
    <text>46 chaises "perdues"</text>
  </threadedComment>
  <threadedComment ref="Z16" dT="2022-05-17T10:37:57.71" personId="{45544671-B659-4675-AE8B-4B92E8866615}" id="{5CAF3885-4067-4E23-95A3-2B6A30E71A4D}">
    <text>46 chaises "perdues"</text>
  </threadedComment>
  <threadedComment ref="AA16" dT="2022-05-17T10:37:57.71" personId="{45544671-B659-4675-AE8B-4B92E8866615}" id="{C05CFE95-F3DF-47C9-AE5D-7D064808AE81}">
    <text>46 chaises "perdues"</text>
  </threadedComment>
  <threadedComment ref="AB16" dT="2022-05-17T10:37:57.71" personId="{45544671-B659-4675-AE8B-4B92E8866615}" id="{455DC279-1A2B-499E-9EAB-1ED88D9440A5}">
    <text>46 chaises "perdues"</text>
  </threadedComment>
  <threadedComment ref="AC16" dT="2022-05-17T10:37:57.71" personId="{45544671-B659-4675-AE8B-4B92E8866615}" id="{9F670141-20EB-4C7F-BB71-E58A37B4438A}">
    <text>46 chaises "perdues"</text>
  </threadedComment>
  <threadedComment ref="AD16" dT="2022-05-17T10:37:57.71" personId="{45544671-B659-4675-AE8B-4B92E8866615}" id="{B89C8506-39CF-4904-83B6-0301FB8D5803}">
    <text>46 chaises "perdues"</text>
  </threadedComment>
  <threadedComment ref="AE16" dT="2022-05-17T10:37:57.71" personId="{45544671-B659-4675-AE8B-4B92E8866615}" id="{6169E208-1177-49BD-A688-35BE07585489}">
    <text>46 chaises "perdues"</text>
  </threadedComment>
  <threadedComment ref="AF16" dT="2022-05-17T10:37:57.71" personId="{45544671-B659-4675-AE8B-4B92E8866615}" id="{C8B5F58B-309C-452C-928B-6AADF0977360}">
    <text>46 chaises "perdues"</text>
  </threadedComment>
  <threadedComment ref="AG16" dT="2022-05-17T10:37:57.71" personId="{45544671-B659-4675-AE8B-4B92E8866615}" id="{0798E221-86C7-42C0-8597-371F5655A841}">
    <text>46 chaises "perdues"</text>
  </threadedComment>
  <threadedComment ref="AH16" dT="2022-05-17T10:37:57.71" personId="{45544671-B659-4675-AE8B-4B92E8866615}" id="{24487650-74A3-45B6-8DA7-162E5641B26A}">
    <text>46 chaises "perdues"</text>
  </threadedComment>
  <threadedComment ref="AI16" dT="2022-05-17T10:37:57.71" personId="{45544671-B659-4675-AE8B-4B92E8866615}" id="{CDCC9A11-65E5-4AA9-B379-0CBD5760E7CC}">
    <text>46 chaises "perdues"</text>
  </threadedComment>
  <threadedComment ref="AJ16" dT="2022-05-17T10:37:57.71" personId="{45544671-B659-4675-AE8B-4B92E8866615}" id="{9298C07C-371F-4D68-BC9B-06BBCE726AF6}">
    <text>46 chaises "perdues"</text>
  </threadedComment>
  <threadedComment ref="Q23" dT="2022-03-23T09:37:57.25" personId="{45544671-B659-4675-AE8B-4B92E8866615}" id="{5B44AC51-97FB-461A-8972-D1D31DC4018D}">
    <text>Semble que le stock physique soit à zéro</text>
  </threadedComment>
  <threadedComment ref="R23" dT="2022-03-23T09:37:57.25" personId="{45544671-B659-4675-AE8B-4B92E8866615}" id="{E1B65C8C-F9EA-4BBA-B459-99729636B622}">
    <text>Semble que le stock physique soit à zéro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2B1E-0309-40AC-9BCE-FABF0B453BFB}">
  <dimension ref="B2:C14"/>
  <sheetViews>
    <sheetView workbookViewId="0">
      <selection activeCell="C19" sqref="C19"/>
    </sheetView>
  </sheetViews>
  <sheetFormatPr baseColWidth="10" defaultRowHeight="15" x14ac:dyDescent="0.25"/>
  <cols>
    <col min="2" max="2" width="22.28515625" customWidth="1"/>
    <col min="3" max="3" width="15.5703125" customWidth="1"/>
  </cols>
  <sheetData>
    <row r="2" spans="2:3" ht="15.75" thickBot="1" x14ac:dyDescent="0.3"/>
    <row r="3" spans="2:3" ht="15.75" thickBot="1" x14ac:dyDescent="0.3">
      <c r="B3" s="2" t="s">
        <v>2</v>
      </c>
      <c r="C3" s="1" t="s">
        <v>3</v>
      </c>
    </row>
    <row r="4" spans="2:3" x14ac:dyDescent="0.25">
      <c r="B4" s="3" t="s">
        <v>4</v>
      </c>
      <c r="C4" s="4" t="s">
        <v>5</v>
      </c>
    </row>
    <row r="5" spans="2:3" x14ac:dyDescent="0.25">
      <c r="B5" s="5">
        <v>6110120</v>
      </c>
      <c r="C5" s="6">
        <v>40</v>
      </c>
    </row>
    <row r="6" spans="2:3" x14ac:dyDescent="0.25">
      <c r="B6" s="14">
        <v>6010120</v>
      </c>
      <c r="C6" s="6">
        <v>262</v>
      </c>
    </row>
    <row r="7" spans="2:3" x14ac:dyDescent="0.25">
      <c r="B7" s="5">
        <v>6110145</v>
      </c>
      <c r="C7" s="6">
        <v>10</v>
      </c>
    </row>
    <row r="8" spans="2:3" x14ac:dyDescent="0.25">
      <c r="B8" s="5">
        <v>6110141</v>
      </c>
      <c r="C8" s="6">
        <v>10</v>
      </c>
    </row>
    <row r="9" spans="2:3" x14ac:dyDescent="0.25">
      <c r="B9" s="14" t="s">
        <v>0</v>
      </c>
      <c r="C9" s="6">
        <v>32</v>
      </c>
    </row>
    <row r="10" spans="2:3" x14ac:dyDescent="0.25">
      <c r="B10" s="5">
        <v>5410110</v>
      </c>
      <c r="C10" s="6">
        <v>50</v>
      </c>
    </row>
    <row r="11" spans="2:3" x14ac:dyDescent="0.25">
      <c r="B11" s="13" t="s">
        <v>1</v>
      </c>
      <c r="C11" s="8">
        <v>42</v>
      </c>
    </row>
    <row r="12" spans="2:3" x14ac:dyDescent="0.25">
      <c r="B12" s="13">
        <v>6010160</v>
      </c>
      <c r="C12" s="8">
        <v>14</v>
      </c>
    </row>
    <row r="13" spans="2:3" x14ac:dyDescent="0.25">
      <c r="B13" s="7">
        <v>6016112</v>
      </c>
      <c r="C13" s="8">
        <v>9</v>
      </c>
    </row>
    <row r="14" spans="2:3" x14ac:dyDescent="0.25">
      <c r="B14" s="7">
        <v>6015100</v>
      </c>
      <c r="C14" s="8">
        <v>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95C0-AAFF-4DF7-9A8E-B81F58E85ECA}">
  <sheetPr>
    <pageSetUpPr fitToPage="1"/>
  </sheetPr>
  <dimension ref="A1:AN44"/>
  <sheetViews>
    <sheetView topLeftCell="A4" workbookViewId="0">
      <pane xSplit="17" ySplit="1" topLeftCell="AD5" activePane="bottomRight" state="frozen"/>
      <selection activeCell="A4" sqref="A4"/>
      <selection pane="topRight" activeCell="R4" sqref="R4"/>
      <selection pane="bottomLeft" activeCell="A5" sqref="A5"/>
      <selection pane="bottomRight" activeCell="B9" sqref="B9"/>
    </sheetView>
  </sheetViews>
  <sheetFormatPr baseColWidth="10" defaultRowHeight="15" x14ac:dyDescent="0.25"/>
  <cols>
    <col min="1" max="1" width="20.85546875" style="11" customWidth="1"/>
    <col min="2" max="2" width="49.28515625" customWidth="1"/>
    <col min="3" max="3" width="13.5703125" hidden="1" customWidth="1"/>
    <col min="4" max="4" width="17.5703125" hidden="1" customWidth="1"/>
    <col min="5" max="5" width="12.28515625" style="11" hidden="1" customWidth="1"/>
    <col min="6" max="8" width="12.28515625" hidden="1" customWidth="1"/>
    <col min="9" max="9" width="11.42578125" style="15" hidden="1" customWidth="1"/>
    <col min="10" max="12" width="15" style="9" hidden="1" customWidth="1"/>
    <col min="13" max="14" width="0" style="17" hidden="1" customWidth="1"/>
    <col min="15" max="29" width="0" hidden="1" customWidth="1"/>
  </cols>
  <sheetData>
    <row r="1" spans="1:38" x14ac:dyDescent="0.25">
      <c r="A1" s="12" t="s">
        <v>6</v>
      </c>
      <c r="B1" s="9"/>
      <c r="C1" s="9"/>
    </row>
    <row r="4" spans="1:38" s="11" customFormat="1" x14ac:dyDescent="0.25">
      <c r="E4" s="10"/>
      <c r="F4" s="10"/>
      <c r="I4" s="16"/>
      <c r="J4" s="10"/>
      <c r="K4" s="10"/>
      <c r="L4" s="10"/>
      <c r="M4" s="17"/>
      <c r="N4" s="17"/>
    </row>
    <row r="5" spans="1:38" s="9" customFormat="1" ht="30" x14ac:dyDescent="0.25">
      <c r="A5" s="18" t="s">
        <v>20</v>
      </c>
      <c r="B5" s="19" t="s">
        <v>7</v>
      </c>
      <c r="C5" s="19" t="s">
        <v>23</v>
      </c>
      <c r="D5" s="18" t="s">
        <v>21</v>
      </c>
      <c r="E5" s="20" t="s">
        <v>32</v>
      </c>
      <c r="F5" s="20" t="s">
        <v>33</v>
      </c>
      <c r="G5" s="20" t="s">
        <v>34</v>
      </c>
      <c r="H5" s="20" t="s">
        <v>35</v>
      </c>
      <c r="I5" s="21" t="s">
        <v>29</v>
      </c>
      <c r="J5" s="22" t="s">
        <v>30</v>
      </c>
      <c r="K5" s="22" t="s">
        <v>36</v>
      </c>
      <c r="L5" s="22" t="s">
        <v>37</v>
      </c>
      <c r="M5" s="22" t="s">
        <v>40</v>
      </c>
      <c r="N5" s="22" t="s">
        <v>51</v>
      </c>
      <c r="O5" s="22" t="s">
        <v>59</v>
      </c>
      <c r="P5" s="22" t="s">
        <v>60</v>
      </c>
      <c r="Q5" s="20" t="s">
        <v>61</v>
      </c>
      <c r="R5" s="20" t="s">
        <v>62</v>
      </c>
      <c r="S5" s="20" t="s">
        <v>63</v>
      </c>
      <c r="T5" s="20">
        <v>44658</v>
      </c>
      <c r="U5" s="20">
        <v>44664</v>
      </c>
      <c r="V5" s="20">
        <v>44676</v>
      </c>
      <c r="W5" s="20">
        <v>44685</v>
      </c>
      <c r="X5" s="19" t="s">
        <v>66</v>
      </c>
      <c r="Y5" s="20">
        <v>44697</v>
      </c>
      <c r="Z5" s="20">
        <v>44706</v>
      </c>
      <c r="AA5" s="20">
        <v>44708</v>
      </c>
      <c r="AB5" s="20">
        <v>44712</v>
      </c>
      <c r="AC5" s="20">
        <v>44716</v>
      </c>
      <c r="AD5" s="20">
        <v>44719</v>
      </c>
      <c r="AE5" s="31">
        <v>44725</v>
      </c>
      <c r="AF5" s="31">
        <v>44726</v>
      </c>
      <c r="AG5" s="31">
        <v>44755</v>
      </c>
      <c r="AH5" s="31">
        <v>44760</v>
      </c>
      <c r="AI5" s="31">
        <v>44775</v>
      </c>
      <c r="AJ5" s="31">
        <v>43320</v>
      </c>
      <c r="AK5" s="31">
        <v>43328</v>
      </c>
      <c r="AL5" s="31">
        <v>43340</v>
      </c>
    </row>
    <row r="6" spans="1:38" x14ac:dyDescent="0.25">
      <c r="A6" s="23">
        <v>6110145</v>
      </c>
      <c r="B6" s="23" t="s">
        <v>12</v>
      </c>
      <c r="C6" s="23"/>
      <c r="D6" s="23"/>
      <c r="E6" s="23">
        <v>10</v>
      </c>
      <c r="F6" s="23">
        <v>0</v>
      </c>
      <c r="G6" s="23">
        <v>0</v>
      </c>
      <c r="H6" s="23">
        <f>G6</f>
        <v>0</v>
      </c>
      <c r="I6" s="24">
        <v>0</v>
      </c>
      <c r="J6" s="19">
        <v>0</v>
      </c>
      <c r="K6" s="19">
        <v>0</v>
      </c>
      <c r="L6" s="19">
        <v>0</v>
      </c>
      <c r="M6" s="19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</row>
    <row r="7" spans="1:38" x14ac:dyDescent="0.25">
      <c r="A7" s="23">
        <v>6015100</v>
      </c>
      <c r="B7" s="23" t="s">
        <v>17</v>
      </c>
      <c r="C7" s="23"/>
      <c r="D7" s="23"/>
      <c r="E7" s="23">
        <v>13</v>
      </c>
      <c r="F7" s="23">
        <v>13</v>
      </c>
      <c r="G7" s="23">
        <v>13</v>
      </c>
      <c r="H7" s="23"/>
      <c r="I7" s="24">
        <f>G7</f>
        <v>13</v>
      </c>
      <c r="J7" s="19">
        <v>13</v>
      </c>
      <c r="K7" s="19">
        <v>13</v>
      </c>
      <c r="L7" s="19">
        <v>13</v>
      </c>
      <c r="M7" s="19">
        <v>13</v>
      </c>
      <c r="N7" s="19">
        <v>13</v>
      </c>
      <c r="O7" s="19">
        <v>13</v>
      </c>
      <c r="P7" s="19">
        <v>13</v>
      </c>
      <c r="Q7" s="19">
        <v>13</v>
      </c>
      <c r="R7" s="19">
        <v>13</v>
      </c>
      <c r="S7" s="19">
        <v>13</v>
      </c>
      <c r="T7" s="19">
        <v>13</v>
      </c>
      <c r="U7" s="19">
        <v>13</v>
      </c>
      <c r="V7" s="19">
        <v>13</v>
      </c>
      <c r="W7" s="19">
        <v>13</v>
      </c>
      <c r="X7" s="19">
        <v>13</v>
      </c>
      <c r="Y7" s="19">
        <v>13</v>
      </c>
      <c r="Z7" s="19">
        <v>13</v>
      </c>
      <c r="AA7" s="19">
        <v>13</v>
      </c>
      <c r="AB7" s="19">
        <v>13</v>
      </c>
      <c r="AC7" s="19">
        <v>13</v>
      </c>
      <c r="AD7" s="19">
        <v>13</v>
      </c>
      <c r="AE7" s="19">
        <v>13</v>
      </c>
      <c r="AF7" s="19">
        <v>13</v>
      </c>
      <c r="AG7" s="19">
        <v>13</v>
      </c>
      <c r="AH7" s="19">
        <v>13</v>
      </c>
      <c r="AI7" s="19">
        <v>13</v>
      </c>
      <c r="AJ7" s="19">
        <v>13</v>
      </c>
      <c r="AK7" s="19">
        <v>13</v>
      </c>
      <c r="AL7" s="19">
        <v>13</v>
      </c>
    </row>
    <row r="8" spans="1:38" x14ac:dyDescent="0.25">
      <c r="A8" s="23">
        <v>6110120</v>
      </c>
      <c r="B8" s="23" t="s">
        <v>11</v>
      </c>
      <c r="C8" s="23"/>
      <c r="D8" s="23"/>
      <c r="E8" s="23">
        <v>40</v>
      </c>
      <c r="F8" s="23">
        <v>31</v>
      </c>
      <c r="G8" s="23">
        <v>31</v>
      </c>
      <c r="H8" s="23"/>
      <c r="I8" s="24">
        <f>G8-2-1</f>
        <v>28</v>
      </c>
      <c r="J8" s="19">
        <v>22</v>
      </c>
      <c r="K8" s="19">
        <v>12</v>
      </c>
      <c r="L8" s="19">
        <v>12</v>
      </c>
      <c r="M8" s="19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</row>
    <row r="9" spans="1:38" x14ac:dyDescent="0.25">
      <c r="A9" s="23">
        <v>6110160</v>
      </c>
      <c r="B9" s="23" t="s">
        <v>65</v>
      </c>
      <c r="C9" s="23"/>
      <c r="D9" s="23"/>
      <c r="E9" s="23">
        <v>14</v>
      </c>
      <c r="F9" s="23">
        <v>14</v>
      </c>
      <c r="G9" s="23">
        <v>14</v>
      </c>
      <c r="H9" s="23"/>
      <c r="I9" s="24">
        <f>G9-2</f>
        <v>12</v>
      </c>
      <c r="J9" s="19">
        <v>11</v>
      </c>
      <c r="K9" s="19">
        <v>0</v>
      </c>
      <c r="L9" s="19">
        <v>0</v>
      </c>
      <c r="M9" s="19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19">
        <v>20</v>
      </c>
      <c r="T9" s="19">
        <v>20</v>
      </c>
      <c r="U9" s="19">
        <v>20</v>
      </c>
      <c r="V9" s="19">
        <v>20</v>
      </c>
      <c r="W9" s="19">
        <v>20</v>
      </c>
      <c r="X9" s="19">
        <v>20</v>
      </c>
      <c r="Y9" s="19">
        <v>20</v>
      </c>
      <c r="Z9" s="19">
        <v>20</v>
      </c>
      <c r="AA9" s="19">
        <v>20</v>
      </c>
      <c r="AB9" s="19">
        <v>20</v>
      </c>
      <c r="AC9" s="19">
        <v>20</v>
      </c>
      <c r="AD9" s="19">
        <v>20</v>
      </c>
      <c r="AE9" s="19">
        <v>20</v>
      </c>
      <c r="AF9" s="19">
        <v>20</v>
      </c>
      <c r="AG9" s="19">
        <v>20</v>
      </c>
      <c r="AH9" s="19">
        <v>20</v>
      </c>
      <c r="AI9" s="19">
        <v>20</v>
      </c>
      <c r="AJ9" s="19">
        <v>20</v>
      </c>
      <c r="AK9" s="19">
        <v>20</v>
      </c>
      <c r="AL9" s="19">
        <v>20</v>
      </c>
    </row>
    <row r="10" spans="1:38" x14ac:dyDescent="0.25">
      <c r="A10" s="23">
        <v>6110141</v>
      </c>
      <c r="B10" s="23" t="s">
        <v>13</v>
      </c>
      <c r="C10" s="23"/>
      <c r="D10" s="23"/>
      <c r="E10" s="23">
        <v>10</v>
      </c>
      <c r="F10" s="23">
        <v>10</v>
      </c>
      <c r="G10" s="23">
        <v>10</v>
      </c>
      <c r="H10" s="23"/>
      <c r="I10" s="24">
        <f>G10</f>
        <v>10</v>
      </c>
      <c r="J10" s="19">
        <v>10</v>
      </c>
      <c r="K10" s="19">
        <v>0</v>
      </c>
      <c r="L10" s="19">
        <v>0</v>
      </c>
      <c r="M10" s="19">
        <v>10</v>
      </c>
      <c r="N10" s="19">
        <v>10</v>
      </c>
      <c r="O10" s="19">
        <v>10</v>
      </c>
      <c r="P10" s="19">
        <v>10</v>
      </c>
      <c r="Q10" s="19">
        <v>10</v>
      </c>
      <c r="R10" s="19">
        <v>10</v>
      </c>
      <c r="S10" s="19">
        <v>10</v>
      </c>
      <c r="T10" s="19">
        <v>10</v>
      </c>
      <c r="U10" s="19">
        <v>10</v>
      </c>
      <c r="V10" s="19">
        <v>10</v>
      </c>
      <c r="W10" s="19">
        <v>10</v>
      </c>
      <c r="X10" s="19">
        <v>10</v>
      </c>
      <c r="Y10" s="19">
        <v>10</v>
      </c>
      <c r="Z10" s="19">
        <v>10</v>
      </c>
      <c r="AA10" s="19">
        <v>10</v>
      </c>
      <c r="AB10" s="19">
        <v>10</v>
      </c>
      <c r="AC10" s="19">
        <v>10</v>
      </c>
      <c r="AD10" s="19">
        <v>10</v>
      </c>
      <c r="AE10" s="19">
        <v>10</v>
      </c>
      <c r="AF10" s="19">
        <v>10</v>
      </c>
      <c r="AG10" s="19">
        <v>10</v>
      </c>
      <c r="AH10" s="19">
        <v>10</v>
      </c>
      <c r="AI10" s="19">
        <v>10</v>
      </c>
      <c r="AJ10" s="19">
        <v>10</v>
      </c>
      <c r="AK10" s="19">
        <v>10</v>
      </c>
      <c r="AL10" s="19">
        <v>10</v>
      </c>
    </row>
    <row r="11" spans="1:38" x14ac:dyDescent="0.25">
      <c r="A11" s="23">
        <v>5410110</v>
      </c>
      <c r="B11" s="23" t="s">
        <v>9</v>
      </c>
      <c r="C11" s="23"/>
      <c r="D11" s="23"/>
      <c r="E11" s="23">
        <v>50</v>
      </c>
      <c r="F11" s="23">
        <v>50</v>
      </c>
      <c r="G11" s="23">
        <v>50</v>
      </c>
      <c r="H11" s="23">
        <f>G11</f>
        <v>50</v>
      </c>
      <c r="I11" s="24">
        <v>50</v>
      </c>
      <c r="J11" s="19">
        <v>50</v>
      </c>
      <c r="K11" s="19">
        <v>50</v>
      </c>
      <c r="L11" s="19" t="s">
        <v>38</v>
      </c>
      <c r="M11" s="19">
        <v>34</v>
      </c>
      <c r="N11" s="19">
        <v>97</v>
      </c>
      <c r="O11" s="19">
        <v>97</v>
      </c>
      <c r="P11" s="19">
        <v>97</v>
      </c>
      <c r="Q11" s="19">
        <v>97</v>
      </c>
      <c r="R11" s="19">
        <v>97</v>
      </c>
      <c r="S11" s="19">
        <v>97</v>
      </c>
      <c r="T11" s="19">
        <v>97</v>
      </c>
      <c r="U11" s="19">
        <v>97</v>
      </c>
      <c r="V11" s="19">
        <v>97</v>
      </c>
      <c r="W11" s="19">
        <v>97</v>
      </c>
      <c r="X11" s="19">
        <v>97</v>
      </c>
      <c r="Y11" s="19">
        <v>97</v>
      </c>
      <c r="Z11" s="19">
        <v>97</v>
      </c>
      <c r="AA11" s="19">
        <v>97</v>
      </c>
      <c r="AB11" s="19">
        <v>97</v>
      </c>
      <c r="AC11" s="19">
        <v>97</v>
      </c>
      <c r="AD11" s="19">
        <v>97</v>
      </c>
      <c r="AE11" s="19">
        <v>97</v>
      </c>
      <c r="AF11" s="19">
        <v>97</v>
      </c>
      <c r="AG11" s="19">
        <v>97</v>
      </c>
      <c r="AH11" s="19">
        <v>97</v>
      </c>
      <c r="AI11" s="33">
        <f>AG11-18</f>
        <v>79</v>
      </c>
      <c r="AJ11" s="33">
        <f>AH11-18</f>
        <v>79</v>
      </c>
      <c r="AK11" s="33">
        <v>79</v>
      </c>
      <c r="AL11" s="19">
        <v>79</v>
      </c>
    </row>
    <row r="12" spans="1:38" x14ac:dyDescent="0.25">
      <c r="A12" s="26" t="s">
        <v>72</v>
      </c>
      <c r="B12" s="23" t="s">
        <v>46</v>
      </c>
      <c r="C12" s="23"/>
      <c r="D12" s="23"/>
      <c r="E12" s="23"/>
      <c r="F12" s="23"/>
      <c r="G12" s="23"/>
      <c r="H12" s="23"/>
      <c r="I12" s="24"/>
      <c r="J12" s="19"/>
      <c r="K12" s="19"/>
      <c r="L12" s="27"/>
      <c r="M12" s="19">
        <v>111</v>
      </c>
      <c r="N12" s="19">
        <v>97</v>
      </c>
      <c r="O12" s="19">
        <v>97</v>
      </c>
      <c r="P12" s="19">
        <v>97</v>
      </c>
      <c r="Q12" s="19">
        <v>97</v>
      </c>
      <c r="R12" s="19">
        <v>97</v>
      </c>
      <c r="S12" s="19">
        <v>97</v>
      </c>
      <c r="T12" s="19">
        <v>97</v>
      </c>
      <c r="U12" s="19">
        <v>97</v>
      </c>
      <c r="V12" s="19">
        <v>83</v>
      </c>
      <c r="W12" s="19">
        <v>83</v>
      </c>
      <c r="X12" s="19">
        <v>83</v>
      </c>
      <c r="Y12" s="19">
        <v>83</v>
      </c>
      <c r="Z12" s="19">
        <v>83</v>
      </c>
      <c r="AA12" s="19">
        <v>83</v>
      </c>
      <c r="AB12" s="19">
        <v>83</v>
      </c>
      <c r="AC12" s="19">
        <v>83</v>
      </c>
      <c r="AD12" s="19">
        <v>83</v>
      </c>
      <c r="AE12" s="19">
        <v>81</v>
      </c>
      <c r="AF12" s="19">
        <v>81</v>
      </c>
      <c r="AG12" s="19">
        <v>81</v>
      </c>
      <c r="AH12" s="19">
        <v>81</v>
      </c>
      <c r="AI12" s="19">
        <v>81</v>
      </c>
      <c r="AJ12" s="19">
        <v>81</v>
      </c>
      <c r="AK12" s="19">
        <v>81</v>
      </c>
      <c r="AL12" s="19">
        <v>81</v>
      </c>
    </row>
    <row r="13" spans="1:38" x14ac:dyDescent="0.25">
      <c r="A13" s="23" t="s">
        <v>41</v>
      </c>
      <c r="B13" s="23" t="s">
        <v>47</v>
      </c>
      <c r="C13" s="23"/>
      <c r="D13" s="23"/>
      <c r="E13" s="23"/>
      <c r="F13" s="23"/>
      <c r="G13" s="23"/>
      <c r="H13" s="23"/>
      <c r="I13" s="24"/>
      <c r="J13" s="19"/>
      <c r="K13" s="19"/>
      <c r="L13" s="27"/>
      <c r="M13" s="19">
        <v>107</v>
      </c>
      <c r="N13" s="19">
        <v>128</v>
      </c>
      <c r="O13" s="19">
        <v>128</v>
      </c>
      <c r="P13" s="19">
        <v>128</v>
      </c>
      <c r="Q13" s="19">
        <v>128</v>
      </c>
      <c r="R13" s="19">
        <v>128</v>
      </c>
      <c r="S13" s="19">
        <v>128</v>
      </c>
      <c r="T13" s="19">
        <v>128</v>
      </c>
      <c r="U13" s="19">
        <v>128</v>
      </c>
      <c r="V13" s="19">
        <v>111</v>
      </c>
      <c r="W13" s="19">
        <v>111</v>
      </c>
      <c r="X13" s="19">
        <v>111</v>
      </c>
      <c r="Y13" s="19">
        <v>111</v>
      </c>
      <c r="Z13" s="19">
        <v>111</v>
      </c>
      <c r="AA13" s="19">
        <v>111</v>
      </c>
      <c r="AB13" s="19">
        <v>111</v>
      </c>
      <c r="AC13" s="19">
        <v>111</v>
      </c>
      <c r="AD13" s="19">
        <v>111</v>
      </c>
      <c r="AE13" s="19">
        <v>111</v>
      </c>
      <c r="AF13" s="19">
        <f>AE13-18</f>
        <v>93</v>
      </c>
      <c r="AG13" s="19">
        <f>AF13-18</f>
        <v>75</v>
      </c>
      <c r="AH13" s="19">
        <f>AG13-18</f>
        <v>57</v>
      </c>
      <c r="AI13" s="19">
        <f>AH13-18</f>
        <v>39</v>
      </c>
      <c r="AJ13" s="19">
        <f>AI13-18</f>
        <v>21</v>
      </c>
      <c r="AK13" s="19">
        <v>21</v>
      </c>
      <c r="AL13" s="19">
        <v>21</v>
      </c>
    </row>
    <row r="14" spans="1:38" x14ac:dyDescent="0.25">
      <c r="A14" s="26"/>
      <c r="B14" s="23" t="s">
        <v>45</v>
      </c>
      <c r="C14" s="23"/>
      <c r="D14" s="23"/>
      <c r="E14" s="23"/>
      <c r="F14" s="23"/>
      <c r="G14" s="23"/>
      <c r="H14" s="23"/>
      <c r="I14" s="24"/>
      <c r="J14" s="19"/>
      <c r="K14" s="19"/>
      <c r="L14" s="27"/>
      <c r="M14" s="19">
        <v>9</v>
      </c>
      <c r="N14" s="19">
        <v>40</v>
      </c>
      <c r="O14" s="19">
        <v>40</v>
      </c>
      <c r="P14" s="19">
        <v>40</v>
      </c>
      <c r="Q14" s="19">
        <v>40</v>
      </c>
      <c r="R14" s="19">
        <v>40</v>
      </c>
      <c r="S14" s="19">
        <v>40</v>
      </c>
      <c r="T14" s="19">
        <v>40</v>
      </c>
      <c r="U14" s="19">
        <v>40</v>
      </c>
      <c r="V14" s="19">
        <v>40</v>
      </c>
      <c r="W14" s="19">
        <v>40</v>
      </c>
      <c r="X14" s="19">
        <v>40</v>
      </c>
      <c r="Y14" s="19">
        <v>40</v>
      </c>
      <c r="Z14" s="19">
        <v>40</v>
      </c>
      <c r="AA14" s="19">
        <v>40</v>
      </c>
      <c r="AB14" s="19">
        <v>40</v>
      </c>
      <c r="AC14" s="19">
        <v>40</v>
      </c>
      <c r="AD14" s="19">
        <v>40</v>
      </c>
      <c r="AE14" s="19">
        <v>40</v>
      </c>
      <c r="AF14" s="19">
        <f>AE14-15</f>
        <v>25</v>
      </c>
      <c r="AG14" s="19">
        <f>AF14-15</f>
        <v>10</v>
      </c>
      <c r="AH14" s="19">
        <f>AG14-15</f>
        <v>-5</v>
      </c>
      <c r="AI14" s="19">
        <f>AH14-15</f>
        <v>-20</v>
      </c>
      <c r="AJ14" s="19">
        <f>AI14-15</f>
        <v>-35</v>
      </c>
      <c r="AK14" s="19">
        <v>-35</v>
      </c>
      <c r="AL14" s="19">
        <v>-35</v>
      </c>
    </row>
    <row r="15" spans="1:38" x14ac:dyDescent="0.25">
      <c r="A15" s="23" t="s">
        <v>44</v>
      </c>
      <c r="B15" s="23" t="s">
        <v>48</v>
      </c>
      <c r="C15" s="23"/>
      <c r="D15" s="23"/>
      <c r="E15" s="23"/>
      <c r="F15" s="23"/>
      <c r="G15" s="23"/>
      <c r="H15" s="23"/>
      <c r="I15" s="24"/>
      <c r="J15" s="19"/>
      <c r="K15" s="19"/>
      <c r="L15" s="27"/>
      <c r="M15" s="19">
        <v>100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</row>
    <row r="16" spans="1:38" x14ac:dyDescent="0.25">
      <c r="A16" s="23" t="s">
        <v>26</v>
      </c>
      <c r="B16" s="23" t="s">
        <v>49</v>
      </c>
      <c r="C16" s="23"/>
      <c r="D16" s="23"/>
      <c r="E16" s="28" t="s">
        <v>28</v>
      </c>
      <c r="F16" s="23"/>
      <c r="G16" s="23"/>
      <c r="H16" s="23"/>
      <c r="I16" s="24"/>
      <c r="J16" s="29" t="s">
        <v>31</v>
      </c>
      <c r="K16" s="29" t="s">
        <v>39</v>
      </c>
      <c r="L16" s="29" t="s">
        <v>39</v>
      </c>
      <c r="M16" s="19">
        <v>598</v>
      </c>
      <c r="N16" s="19">
        <v>480</v>
      </c>
      <c r="O16" s="19">
        <v>384</v>
      </c>
      <c r="P16" s="19">
        <v>324</v>
      </c>
      <c r="Q16" s="19">
        <v>324</v>
      </c>
      <c r="R16" s="19">
        <v>324</v>
      </c>
      <c r="S16" s="19">
        <v>324</v>
      </c>
      <c r="T16" s="19">
        <v>324</v>
      </c>
      <c r="U16" s="19">
        <v>292</v>
      </c>
      <c r="V16" s="19">
        <v>246</v>
      </c>
      <c r="W16" s="19">
        <v>246</v>
      </c>
      <c r="X16" s="19">
        <v>246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</row>
    <row r="17" spans="1:40" x14ac:dyDescent="0.25">
      <c r="A17" s="23" t="s">
        <v>27</v>
      </c>
      <c r="B17" s="23" t="s">
        <v>50</v>
      </c>
      <c r="C17" s="23"/>
      <c r="D17" s="23"/>
      <c r="E17" s="28" t="s">
        <v>28</v>
      </c>
      <c r="F17" s="23"/>
      <c r="G17" s="23"/>
      <c r="H17" s="23"/>
      <c r="I17" s="24"/>
      <c r="J17" s="19">
        <v>369</v>
      </c>
      <c r="K17" s="19">
        <v>305</v>
      </c>
      <c r="L17" s="30">
        <v>305</v>
      </c>
      <c r="M17" s="19">
        <v>191</v>
      </c>
      <c r="N17" s="19">
        <v>1227</v>
      </c>
      <c r="O17" s="19">
        <v>1227</v>
      </c>
      <c r="P17" s="19">
        <v>1227</v>
      </c>
      <c r="Q17" s="19">
        <v>987</v>
      </c>
      <c r="R17" s="19">
        <v>987</v>
      </c>
      <c r="S17" s="19">
        <v>987</v>
      </c>
      <c r="T17" s="19">
        <v>987</v>
      </c>
      <c r="U17" s="19">
        <v>987</v>
      </c>
      <c r="V17" s="19">
        <v>937</v>
      </c>
      <c r="W17" s="19">
        <v>937</v>
      </c>
      <c r="X17" s="19">
        <v>937</v>
      </c>
      <c r="Y17" s="19">
        <v>937</v>
      </c>
      <c r="Z17" s="19">
        <v>937</v>
      </c>
      <c r="AA17" s="19">
        <v>937</v>
      </c>
      <c r="AB17" s="19">
        <v>937</v>
      </c>
      <c r="AC17" s="19">
        <v>937</v>
      </c>
      <c r="AD17" s="19">
        <v>937</v>
      </c>
      <c r="AE17" s="19">
        <v>937</v>
      </c>
      <c r="AF17" s="19">
        <v>937</v>
      </c>
      <c r="AG17" s="19">
        <v>937</v>
      </c>
      <c r="AH17" s="19">
        <v>937</v>
      </c>
      <c r="AI17" s="19">
        <v>937</v>
      </c>
      <c r="AJ17" s="19">
        <v>937</v>
      </c>
      <c r="AK17" s="19">
        <v>937</v>
      </c>
      <c r="AL17" s="19">
        <v>937</v>
      </c>
    </row>
    <row r="18" spans="1:40" x14ac:dyDescent="0.25">
      <c r="A18" s="26"/>
      <c r="B18" s="23" t="s">
        <v>42</v>
      </c>
      <c r="C18" s="23"/>
      <c r="D18" s="23"/>
      <c r="E18" s="23"/>
      <c r="F18" s="23"/>
      <c r="G18" s="23"/>
      <c r="H18" s="23"/>
      <c r="I18" s="24"/>
      <c r="J18" s="19"/>
      <c r="K18" s="19"/>
      <c r="L18" s="27"/>
      <c r="M18" s="19">
        <v>9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N18" s="12"/>
    </row>
    <row r="19" spans="1:40" x14ac:dyDescent="0.25">
      <c r="A19" s="23">
        <v>6016112</v>
      </c>
      <c r="B19" s="23" t="s">
        <v>16</v>
      </c>
      <c r="C19" s="23"/>
      <c r="D19" s="23"/>
      <c r="E19" s="23">
        <v>9</v>
      </c>
      <c r="F19" s="23">
        <v>9</v>
      </c>
      <c r="G19" s="23">
        <v>9</v>
      </c>
      <c r="H19" s="23"/>
      <c r="I19" s="24">
        <f>G19</f>
        <v>9</v>
      </c>
      <c r="J19" s="19">
        <v>9</v>
      </c>
      <c r="K19" s="19">
        <v>9</v>
      </c>
      <c r="L19" s="19">
        <f>Tableau2[[#This Row],[30.09.2021]]+27</f>
        <v>36</v>
      </c>
      <c r="M19" s="19">
        <v>36</v>
      </c>
      <c r="N19" s="25">
        <v>0</v>
      </c>
      <c r="O19" s="25">
        <v>0</v>
      </c>
      <c r="P19" s="25">
        <v>0</v>
      </c>
      <c r="Q19" s="25">
        <v>203</v>
      </c>
      <c r="R19" s="25">
        <v>203</v>
      </c>
      <c r="S19" s="25">
        <v>203</v>
      </c>
      <c r="T19" s="25">
        <v>203</v>
      </c>
      <c r="U19" s="25">
        <v>203</v>
      </c>
      <c r="V19" s="25">
        <v>203</v>
      </c>
      <c r="W19" s="25">
        <v>317</v>
      </c>
      <c r="X19" s="25">
        <v>277</v>
      </c>
      <c r="Y19" s="25">
        <v>277</v>
      </c>
      <c r="Z19" s="25">
        <v>277</v>
      </c>
      <c r="AA19" s="25">
        <v>277</v>
      </c>
      <c r="AB19" s="25">
        <v>277</v>
      </c>
      <c r="AC19" s="25">
        <v>277</v>
      </c>
      <c r="AD19" s="25">
        <v>277</v>
      </c>
      <c r="AE19" s="25">
        <v>277</v>
      </c>
      <c r="AF19" s="25">
        <v>277</v>
      </c>
      <c r="AG19" s="25">
        <v>277</v>
      </c>
      <c r="AH19" s="25">
        <v>277</v>
      </c>
      <c r="AI19" s="25">
        <v>277</v>
      </c>
      <c r="AJ19" s="25">
        <v>277</v>
      </c>
      <c r="AK19" s="25">
        <v>277</v>
      </c>
      <c r="AL19" s="25">
        <v>277</v>
      </c>
      <c r="AN19" s="12"/>
    </row>
    <row r="20" spans="1:40" x14ac:dyDescent="0.25">
      <c r="A20" s="26"/>
      <c r="B20" s="23" t="s">
        <v>43</v>
      </c>
      <c r="C20" s="23"/>
      <c r="D20" s="23"/>
      <c r="E20" s="23"/>
      <c r="F20" s="23"/>
      <c r="G20" s="23"/>
      <c r="H20" s="23"/>
      <c r="I20" s="24"/>
      <c r="J20" s="19"/>
      <c r="K20" s="19"/>
      <c r="L20" s="27"/>
      <c r="M20" s="19">
        <v>156</v>
      </c>
      <c r="N20" s="19">
        <v>135</v>
      </c>
      <c r="O20" s="19">
        <v>135</v>
      </c>
      <c r="P20" s="19">
        <v>135</v>
      </c>
      <c r="Q20" s="19">
        <v>135</v>
      </c>
      <c r="R20" s="19">
        <v>135</v>
      </c>
      <c r="S20" s="19">
        <v>135</v>
      </c>
      <c r="T20" s="19">
        <v>135</v>
      </c>
      <c r="U20" s="19">
        <v>135</v>
      </c>
      <c r="V20" s="19">
        <v>135</v>
      </c>
      <c r="W20" s="19">
        <v>135</v>
      </c>
      <c r="X20" s="19">
        <v>135</v>
      </c>
      <c r="Y20" s="19">
        <v>135</v>
      </c>
      <c r="Z20" s="19">
        <v>135</v>
      </c>
      <c r="AA20" s="19">
        <v>135</v>
      </c>
      <c r="AB20" s="19">
        <v>135</v>
      </c>
      <c r="AC20" s="19">
        <v>135</v>
      </c>
      <c r="AD20" s="19">
        <v>135</v>
      </c>
      <c r="AE20" s="19">
        <v>135</v>
      </c>
      <c r="AF20" s="19">
        <v>135</v>
      </c>
      <c r="AG20" s="19">
        <v>135</v>
      </c>
      <c r="AH20" s="19">
        <v>135</v>
      </c>
      <c r="AI20" s="19">
        <v>135</v>
      </c>
      <c r="AJ20" s="19">
        <v>135</v>
      </c>
      <c r="AK20" s="19">
        <v>135</v>
      </c>
      <c r="AL20" s="19">
        <v>135</v>
      </c>
      <c r="AN20" s="12"/>
    </row>
    <row r="21" spans="1:40" x14ac:dyDescent="0.25">
      <c r="A21" s="23" t="s">
        <v>22</v>
      </c>
      <c r="B21" s="23" t="s">
        <v>8</v>
      </c>
      <c r="C21" s="23"/>
      <c r="D21" s="23"/>
      <c r="E21" s="23">
        <v>32</v>
      </c>
      <c r="F21" s="23">
        <v>29</v>
      </c>
      <c r="G21" s="23">
        <v>29</v>
      </c>
      <c r="H21" s="23"/>
      <c r="I21" s="24">
        <f>G21</f>
        <v>29</v>
      </c>
      <c r="J21" s="19">
        <v>28</v>
      </c>
      <c r="K21" s="19">
        <v>28</v>
      </c>
      <c r="L21" s="19">
        <v>28</v>
      </c>
      <c r="M21" s="19">
        <v>28</v>
      </c>
      <c r="N21" s="19">
        <v>23</v>
      </c>
      <c r="O21" s="19">
        <v>23</v>
      </c>
      <c r="P21" s="19">
        <v>23</v>
      </c>
      <c r="Q21" s="19">
        <v>23</v>
      </c>
      <c r="R21" s="19">
        <v>23</v>
      </c>
      <c r="S21" s="19">
        <v>23</v>
      </c>
      <c r="T21" s="19">
        <v>23</v>
      </c>
      <c r="U21" s="19">
        <v>23</v>
      </c>
      <c r="V21" s="19">
        <v>23</v>
      </c>
      <c r="W21" s="19">
        <v>23</v>
      </c>
      <c r="X21" s="19">
        <v>23</v>
      </c>
      <c r="Y21" s="19">
        <v>23</v>
      </c>
      <c r="Z21" s="19">
        <v>23</v>
      </c>
      <c r="AA21" s="19">
        <v>23</v>
      </c>
      <c r="AB21" s="19">
        <v>23</v>
      </c>
      <c r="AC21" s="19">
        <v>23</v>
      </c>
      <c r="AD21" s="19">
        <v>23</v>
      </c>
      <c r="AE21" s="19">
        <v>23</v>
      </c>
      <c r="AF21" s="19">
        <v>23</v>
      </c>
      <c r="AG21" s="19">
        <v>23</v>
      </c>
      <c r="AH21" s="19">
        <v>23</v>
      </c>
      <c r="AI21" s="19">
        <v>23</v>
      </c>
      <c r="AJ21" s="19">
        <v>23</v>
      </c>
      <c r="AK21" s="19">
        <v>23</v>
      </c>
      <c r="AL21" s="19">
        <v>23</v>
      </c>
    </row>
    <row r="22" spans="1:40" x14ac:dyDescent="0.25">
      <c r="A22" s="23" t="s">
        <v>25</v>
      </c>
      <c r="B22" s="23" t="s">
        <v>24</v>
      </c>
      <c r="C22" s="23"/>
      <c r="D22" s="23"/>
      <c r="E22" s="23"/>
      <c r="F22" s="23"/>
      <c r="G22" s="23">
        <v>18</v>
      </c>
      <c r="H22" s="23"/>
      <c r="I22" s="24">
        <f>G22</f>
        <v>18</v>
      </c>
      <c r="J22" s="19">
        <v>18</v>
      </c>
      <c r="K22" s="19">
        <v>18</v>
      </c>
      <c r="L22" s="19">
        <v>18</v>
      </c>
      <c r="M22" s="19">
        <v>18</v>
      </c>
      <c r="N22" s="19">
        <v>18</v>
      </c>
      <c r="O22" s="19">
        <v>18</v>
      </c>
      <c r="P22" s="19">
        <v>18</v>
      </c>
      <c r="Q22" s="19">
        <v>18</v>
      </c>
      <c r="R22" s="19">
        <v>18</v>
      </c>
      <c r="S22" s="19">
        <v>18</v>
      </c>
      <c r="T22" s="19">
        <v>18</v>
      </c>
      <c r="U22" s="19">
        <v>18</v>
      </c>
      <c r="V22" s="19">
        <v>18</v>
      </c>
      <c r="W22" s="19">
        <v>18</v>
      </c>
      <c r="X22" s="19">
        <v>18</v>
      </c>
      <c r="Y22" s="19">
        <v>18</v>
      </c>
      <c r="Z22" s="19">
        <v>18</v>
      </c>
      <c r="AA22" s="19">
        <v>18</v>
      </c>
      <c r="AB22" s="19">
        <v>18</v>
      </c>
      <c r="AC22" s="19">
        <v>18</v>
      </c>
      <c r="AD22" s="19">
        <v>18</v>
      </c>
      <c r="AE22" s="19">
        <v>18</v>
      </c>
      <c r="AF22" s="19">
        <v>18</v>
      </c>
      <c r="AG22" s="19">
        <v>18</v>
      </c>
      <c r="AH22" s="19">
        <v>18</v>
      </c>
      <c r="AI22" s="19">
        <v>18</v>
      </c>
      <c r="AJ22" s="19">
        <v>18</v>
      </c>
      <c r="AK22" s="19">
        <v>18</v>
      </c>
      <c r="AL22" s="19">
        <v>18</v>
      </c>
    </row>
    <row r="23" spans="1:40" x14ac:dyDescent="0.25">
      <c r="A23" s="23" t="s">
        <v>19</v>
      </c>
      <c r="B23" s="23" t="s">
        <v>15</v>
      </c>
      <c r="C23" s="23"/>
      <c r="D23" s="23"/>
      <c r="E23" s="23">
        <v>262</v>
      </c>
      <c r="F23" s="23">
        <v>262</v>
      </c>
      <c r="G23" s="23">
        <v>262</v>
      </c>
      <c r="H23" s="23">
        <f>G23-114</f>
        <v>148</v>
      </c>
      <c r="I23" s="24">
        <f>H23-12-1</f>
        <v>135</v>
      </c>
      <c r="J23" s="19">
        <v>134</v>
      </c>
      <c r="K23" s="19">
        <v>110</v>
      </c>
      <c r="L23" s="19">
        <v>110</v>
      </c>
      <c r="M23" s="19">
        <v>112</v>
      </c>
      <c r="N23" s="19">
        <v>180</v>
      </c>
      <c r="O23" s="19">
        <v>170</v>
      </c>
      <c r="P23" s="19">
        <v>170</v>
      </c>
      <c r="Q23" s="19">
        <v>128</v>
      </c>
      <c r="R23" s="19">
        <v>128</v>
      </c>
      <c r="S23" s="19">
        <v>60</v>
      </c>
      <c r="T23" s="19">
        <v>48</v>
      </c>
      <c r="U23" s="19">
        <v>28</v>
      </c>
      <c r="V23" s="19">
        <v>28</v>
      </c>
      <c r="W23" s="19">
        <v>99</v>
      </c>
      <c r="X23" s="19">
        <v>0</v>
      </c>
      <c r="Y23" s="19">
        <v>45</v>
      </c>
      <c r="Z23" s="19">
        <v>45</v>
      </c>
      <c r="AA23" s="19">
        <v>45</v>
      </c>
      <c r="AB23" s="19">
        <v>45</v>
      </c>
      <c r="AC23" s="19">
        <v>45</v>
      </c>
      <c r="AD23" s="19">
        <f t="shared" ref="AD23:AJ23" si="0">AC23+132</f>
        <v>177</v>
      </c>
      <c r="AE23" s="19">
        <f t="shared" si="0"/>
        <v>309</v>
      </c>
      <c r="AF23" s="19">
        <f t="shared" si="0"/>
        <v>441</v>
      </c>
      <c r="AG23" s="19">
        <f t="shared" si="0"/>
        <v>573</v>
      </c>
      <c r="AH23" s="19">
        <f t="shared" si="0"/>
        <v>705</v>
      </c>
      <c r="AI23" s="19">
        <f t="shared" si="0"/>
        <v>837</v>
      </c>
      <c r="AJ23" s="19">
        <f t="shared" si="0"/>
        <v>969</v>
      </c>
      <c r="AK23" s="19">
        <v>969</v>
      </c>
      <c r="AL23" s="19">
        <v>969</v>
      </c>
    </row>
    <row r="24" spans="1:40" x14ac:dyDescent="0.25">
      <c r="A24" s="23" t="s">
        <v>4</v>
      </c>
      <c r="B24" s="23" t="s">
        <v>10</v>
      </c>
      <c r="C24" s="23"/>
      <c r="D24" s="23"/>
      <c r="E24" s="23" t="s">
        <v>5</v>
      </c>
      <c r="F24" s="23">
        <v>70</v>
      </c>
      <c r="G24" s="23">
        <v>70</v>
      </c>
      <c r="H24" s="23">
        <f>G24</f>
        <v>70</v>
      </c>
      <c r="I24" s="24">
        <v>70</v>
      </c>
      <c r="J24" s="19">
        <v>64</v>
      </c>
      <c r="K24" s="19">
        <v>64</v>
      </c>
      <c r="L24" s="19">
        <v>0</v>
      </c>
      <c r="M24" s="30">
        <v>0</v>
      </c>
      <c r="N24" s="30">
        <v>77</v>
      </c>
      <c r="O24" s="19">
        <v>77</v>
      </c>
      <c r="P24" s="19">
        <v>77</v>
      </c>
      <c r="Q24" s="19">
        <v>77</v>
      </c>
      <c r="R24" s="19">
        <v>77</v>
      </c>
      <c r="S24" s="19">
        <v>77</v>
      </c>
      <c r="T24" s="19">
        <v>77</v>
      </c>
      <c r="U24" s="19">
        <v>77</v>
      </c>
      <c r="V24" s="19">
        <v>77</v>
      </c>
      <c r="W24" s="19">
        <v>77</v>
      </c>
      <c r="X24" s="19">
        <v>77</v>
      </c>
      <c r="Y24" s="19">
        <v>77</v>
      </c>
      <c r="Z24" s="19">
        <v>65</v>
      </c>
      <c r="AA24" s="19">
        <v>65</v>
      </c>
      <c r="AB24" s="19">
        <v>65</v>
      </c>
      <c r="AC24" s="19">
        <v>65</v>
      </c>
      <c r="AD24" s="19">
        <v>65</v>
      </c>
      <c r="AE24" s="19">
        <v>65</v>
      </c>
      <c r="AF24" s="19">
        <v>65</v>
      </c>
      <c r="AG24" s="19">
        <v>65</v>
      </c>
      <c r="AH24" s="19">
        <v>65</v>
      </c>
      <c r="AI24" s="19">
        <v>65</v>
      </c>
      <c r="AJ24" s="19">
        <v>65</v>
      </c>
      <c r="AK24" s="19">
        <v>90</v>
      </c>
      <c r="AL24" s="19">
        <v>90</v>
      </c>
    </row>
    <row r="25" spans="1:40" x14ac:dyDescent="0.25">
      <c r="A25" s="23" t="s">
        <v>18</v>
      </c>
      <c r="B25" s="23" t="s">
        <v>14</v>
      </c>
      <c r="C25" s="23"/>
      <c r="D25" s="23"/>
      <c r="E25" s="23">
        <v>42</v>
      </c>
      <c r="F25" s="23">
        <v>42</v>
      </c>
      <c r="G25" s="23">
        <v>42</v>
      </c>
      <c r="H25" s="23">
        <f>G25</f>
        <v>42</v>
      </c>
      <c r="I25" s="24">
        <v>42</v>
      </c>
      <c r="J25" s="19">
        <v>42</v>
      </c>
      <c r="K25" s="19">
        <v>42</v>
      </c>
      <c r="L25" s="19">
        <v>42</v>
      </c>
      <c r="M25" s="19">
        <v>42</v>
      </c>
      <c r="N25" s="19">
        <v>50</v>
      </c>
      <c r="O25" s="19">
        <v>50</v>
      </c>
      <c r="P25" s="19">
        <v>50</v>
      </c>
      <c r="Q25" s="19">
        <v>118</v>
      </c>
      <c r="R25" s="19">
        <v>118</v>
      </c>
      <c r="S25" s="19">
        <v>118</v>
      </c>
      <c r="T25" s="19">
        <v>118</v>
      </c>
      <c r="U25" s="19">
        <v>118</v>
      </c>
      <c r="V25" s="19">
        <v>118</v>
      </c>
      <c r="W25" s="19">
        <v>118</v>
      </c>
      <c r="X25" s="19">
        <v>118</v>
      </c>
      <c r="Y25" s="19">
        <v>213</v>
      </c>
      <c r="Z25" s="19">
        <v>195</v>
      </c>
      <c r="AA25" s="19">
        <v>195</v>
      </c>
      <c r="AB25" s="19">
        <v>195</v>
      </c>
      <c r="AC25" s="19">
        <v>77</v>
      </c>
      <c r="AD25" s="19">
        <v>77</v>
      </c>
      <c r="AE25" s="19">
        <v>77</v>
      </c>
      <c r="AF25" s="19">
        <v>77</v>
      </c>
      <c r="AG25" s="19">
        <v>77</v>
      </c>
      <c r="AH25" s="19">
        <v>77</v>
      </c>
      <c r="AI25" s="19">
        <v>77</v>
      </c>
      <c r="AJ25" s="19">
        <v>77</v>
      </c>
      <c r="AK25" s="19">
        <v>77</v>
      </c>
      <c r="AL25" s="19">
        <v>77</v>
      </c>
    </row>
    <row r="26" spans="1:40" x14ac:dyDescent="0.25">
      <c r="A26" s="26"/>
      <c r="B26" s="23" t="s">
        <v>52</v>
      </c>
      <c r="C26" s="23"/>
      <c r="D26" s="23"/>
      <c r="E26" s="23"/>
      <c r="F26" s="23"/>
      <c r="G26" s="23"/>
      <c r="H26" s="23"/>
      <c r="I26" s="24"/>
      <c r="J26" s="19"/>
      <c r="K26" s="19"/>
      <c r="L26" s="19"/>
      <c r="M26" s="19">
        <v>0</v>
      </c>
      <c r="N26" s="19">
        <v>6</v>
      </c>
      <c r="O26" s="19">
        <v>6</v>
      </c>
      <c r="P26" s="19">
        <v>6</v>
      </c>
      <c r="Q26" s="19">
        <v>6</v>
      </c>
      <c r="R26" s="19">
        <v>6</v>
      </c>
      <c r="S26" s="19">
        <v>6</v>
      </c>
      <c r="T26" s="19">
        <v>6</v>
      </c>
      <c r="U26" s="19">
        <v>6</v>
      </c>
      <c r="V26" s="19">
        <v>6</v>
      </c>
      <c r="W26" s="19">
        <v>6</v>
      </c>
      <c r="X26" s="19">
        <v>6</v>
      </c>
      <c r="Y26" s="19">
        <v>6</v>
      </c>
      <c r="Z26" s="19">
        <v>6</v>
      </c>
      <c r="AA26" s="19">
        <v>6</v>
      </c>
      <c r="AB26" s="19">
        <v>6</v>
      </c>
      <c r="AC26" s="19">
        <v>6</v>
      </c>
      <c r="AD26" s="19">
        <v>6</v>
      </c>
      <c r="AE26" s="19">
        <v>6</v>
      </c>
      <c r="AF26" s="19">
        <v>6</v>
      </c>
      <c r="AG26" s="19">
        <v>6</v>
      </c>
      <c r="AH26" s="19">
        <v>6</v>
      </c>
      <c r="AI26" s="19">
        <v>6</v>
      </c>
      <c r="AJ26" s="19">
        <v>6</v>
      </c>
      <c r="AK26" s="19">
        <v>6</v>
      </c>
      <c r="AL26" s="19">
        <v>6</v>
      </c>
    </row>
    <row r="27" spans="1:40" x14ac:dyDescent="0.25">
      <c r="A27" s="26"/>
      <c r="B27" s="23" t="s">
        <v>53</v>
      </c>
      <c r="C27" s="23"/>
      <c r="D27" s="23"/>
      <c r="E27" s="23"/>
      <c r="F27" s="23"/>
      <c r="G27" s="23"/>
      <c r="H27" s="23"/>
      <c r="I27" s="24"/>
      <c r="J27" s="19"/>
      <c r="K27" s="19"/>
      <c r="L27" s="19"/>
      <c r="M27" s="19">
        <v>0</v>
      </c>
      <c r="N27" s="19">
        <v>26</v>
      </c>
      <c r="O27" s="19">
        <v>26</v>
      </c>
      <c r="P27" s="19">
        <v>26</v>
      </c>
      <c r="Q27" s="19">
        <v>26</v>
      </c>
      <c r="R27" s="19">
        <v>26</v>
      </c>
      <c r="S27" s="19">
        <v>26</v>
      </c>
      <c r="T27" s="19">
        <v>26</v>
      </c>
      <c r="U27" s="19">
        <v>26</v>
      </c>
      <c r="V27" s="19">
        <v>26</v>
      </c>
      <c r="W27" s="19">
        <v>26</v>
      </c>
      <c r="X27" s="19">
        <v>26</v>
      </c>
      <c r="Y27" s="19">
        <v>26</v>
      </c>
      <c r="Z27" s="19">
        <v>26</v>
      </c>
      <c r="AA27" s="19">
        <v>26</v>
      </c>
      <c r="AB27" s="19">
        <v>26</v>
      </c>
      <c r="AC27" s="19">
        <v>26</v>
      </c>
      <c r="AD27" s="19">
        <v>26</v>
      </c>
      <c r="AE27" s="19">
        <v>26</v>
      </c>
      <c r="AF27" s="19">
        <v>26</v>
      </c>
      <c r="AG27" s="19">
        <v>26</v>
      </c>
      <c r="AH27" s="19">
        <v>26</v>
      </c>
      <c r="AI27" s="19">
        <v>26</v>
      </c>
      <c r="AJ27" s="19">
        <v>26</v>
      </c>
      <c r="AK27" s="19">
        <v>26</v>
      </c>
      <c r="AL27" s="19">
        <v>26</v>
      </c>
    </row>
    <row r="28" spans="1:40" x14ac:dyDescent="0.25">
      <c r="A28" s="26"/>
      <c r="B28" s="23" t="s">
        <v>58</v>
      </c>
      <c r="C28" s="23"/>
      <c r="D28" s="23"/>
      <c r="E28" s="23"/>
      <c r="F28" s="23"/>
      <c r="G28" s="23"/>
      <c r="H28" s="23"/>
      <c r="I28" s="24"/>
      <c r="J28" s="19"/>
      <c r="K28" s="19"/>
      <c r="L28" s="19"/>
      <c r="M28" s="19">
        <v>0</v>
      </c>
      <c r="N28" s="19">
        <v>198</v>
      </c>
      <c r="O28" s="19">
        <v>198</v>
      </c>
      <c r="P28" s="19">
        <v>198</v>
      </c>
      <c r="Q28" s="19">
        <v>198</v>
      </c>
      <c r="R28" s="19">
        <v>198</v>
      </c>
      <c r="S28" s="19">
        <v>198</v>
      </c>
      <c r="T28" s="19">
        <v>198</v>
      </c>
      <c r="U28" s="19">
        <v>198</v>
      </c>
      <c r="V28" s="19">
        <v>198</v>
      </c>
      <c r="W28" s="19">
        <v>198</v>
      </c>
      <c r="X28" s="19">
        <v>198</v>
      </c>
      <c r="Y28" s="19">
        <v>198</v>
      </c>
      <c r="Z28" s="19">
        <v>198</v>
      </c>
      <c r="AA28" s="19">
        <v>198</v>
      </c>
      <c r="AB28" s="19">
        <v>198</v>
      </c>
      <c r="AC28" s="19">
        <v>198</v>
      </c>
      <c r="AD28" s="19">
        <v>198</v>
      </c>
      <c r="AE28" s="19">
        <v>198</v>
      </c>
      <c r="AF28" s="19">
        <f>AE28-48</f>
        <v>150</v>
      </c>
      <c r="AG28" s="19">
        <f>AF28-48</f>
        <v>102</v>
      </c>
      <c r="AH28" s="19">
        <f>AG28-48</f>
        <v>54</v>
      </c>
      <c r="AI28" s="19">
        <f>AH28-48</f>
        <v>6</v>
      </c>
      <c r="AJ28" s="19">
        <f>AI28-48</f>
        <v>-42</v>
      </c>
      <c r="AK28" s="19">
        <v>-42</v>
      </c>
      <c r="AL28" s="19">
        <v>-42</v>
      </c>
    </row>
    <row r="29" spans="1:40" x14ac:dyDescent="0.25">
      <c r="A29" s="26"/>
      <c r="B29" s="23" t="s">
        <v>54</v>
      </c>
      <c r="C29" s="23"/>
      <c r="D29" s="23"/>
      <c r="E29" s="23"/>
      <c r="F29" s="23"/>
      <c r="G29" s="23"/>
      <c r="H29" s="23"/>
      <c r="I29" s="24"/>
      <c r="J29" s="19"/>
      <c r="K29" s="19"/>
      <c r="L29" s="19"/>
      <c r="M29" s="19">
        <v>0</v>
      </c>
      <c r="N29" s="19">
        <v>216</v>
      </c>
      <c r="O29" s="19">
        <v>216</v>
      </c>
      <c r="P29" s="19">
        <v>216</v>
      </c>
      <c r="Q29" s="19">
        <v>216</v>
      </c>
      <c r="R29" s="19">
        <v>192</v>
      </c>
      <c r="S29" s="19">
        <v>192</v>
      </c>
      <c r="T29" s="19">
        <v>192</v>
      </c>
      <c r="U29" s="19">
        <v>192</v>
      </c>
      <c r="V29" s="19">
        <v>192</v>
      </c>
      <c r="W29" s="19">
        <v>192</v>
      </c>
      <c r="X29" s="19">
        <v>192</v>
      </c>
      <c r="Y29" s="19">
        <v>192</v>
      </c>
      <c r="Z29" s="19">
        <v>192</v>
      </c>
      <c r="AA29" s="19">
        <v>192</v>
      </c>
      <c r="AB29" s="19">
        <v>192</v>
      </c>
      <c r="AC29" s="19">
        <v>192</v>
      </c>
      <c r="AD29" s="19">
        <v>192</v>
      </c>
      <c r="AE29" s="19">
        <v>192</v>
      </c>
      <c r="AF29" s="19">
        <v>192</v>
      </c>
      <c r="AG29" s="19">
        <v>192</v>
      </c>
      <c r="AH29" s="19">
        <v>192</v>
      </c>
      <c r="AI29" s="19">
        <v>192</v>
      </c>
      <c r="AJ29" s="19">
        <v>192</v>
      </c>
      <c r="AK29" s="19">
        <v>192</v>
      </c>
      <c r="AL29" s="19">
        <v>192</v>
      </c>
    </row>
    <row r="30" spans="1:40" x14ac:dyDescent="0.25">
      <c r="A30" s="26"/>
      <c r="B30" s="23" t="s">
        <v>55</v>
      </c>
      <c r="C30" s="23"/>
      <c r="D30" s="23"/>
      <c r="E30" s="23"/>
      <c r="F30" s="23"/>
      <c r="G30" s="23"/>
      <c r="H30" s="23"/>
      <c r="I30" s="24"/>
      <c r="J30" s="19"/>
      <c r="K30" s="19"/>
      <c r="L30" s="19"/>
      <c r="M30" s="19">
        <v>0</v>
      </c>
      <c r="N30" s="19">
        <v>24</v>
      </c>
      <c r="O30" s="19">
        <v>24</v>
      </c>
      <c r="P30" s="19">
        <v>24</v>
      </c>
      <c r="Q30" s="19">
        <v>24</v>
      </c>
      <c r="R30" s="19">
        <v>24</v>
      </c>
      <c r="S30" s="19">
        <v>24</v>
      </c>
      <c r="T30" s="19">
        <v>24</v>
      </c>
      <c r="U30" s="19">
        <v>24</v>
      </c>
      <c r="V30" s="19">
        <v>24</v>
      </c>
      <c r="W30" s="19">
        <v>24</v>
      </c>
      <c r="X30" s="19">
        <v>24</v>
      </c>
      <c r="Y30" s="19">
        <v>24</v>
      </c>
      <c r="Z30" s="19">
        <v>24</v>
      </c>
      <c r="AA30" s="19">
        <v>24</v>
      </c>
      <c r="AB30" s="19">
        <v>24</v>
      </c>
      <c r="AC30" s="19">
        <v>24</v>
      </c>
      <c r="AD30" s="19">
        <v>24</v>
      </c>
      <c r="AE30" s="19">
        <v>24</v>
      </c>
      <c r="AF30" s="19">
        <v>24</v>
      </c>
      <c r="AG30" s="19">
        <v>24</v>
      </c>
      <c r="AH30" s="19">
        <v>24</v>
      </c>
      <c r="AI30" s="19">
        <v>24</v>
      </c>
      <c r="AJ30" s="19">
        <v>24</v>
      </c>
      <c r="AK30" s="19">
        <v>24</v>
      </c>
      <c r="AL30" s="19">
        <v>24</v>
      </c>
    </row>
    <row r="31" spans="1:40" x14ac:dyDescent="0.25">
      <c r="A31" s="26"/>
      <c r="B31" s="23" t="s">
        <v>56</v>
      </c>
      <c r="C31" s="23"/>
      <c r="D31" s="23"/>
      <c r="E31" s="23"/>
      <c r="F31" s="23"/>
      <c r="G31" s="23"/>
      <c r="H31" s="23"/>
      <c r="I31" s="24"/>
      <c r="J31" s="19"/>
      <c r="K31" s="19"/>
      <c r="L31" s="19"/>
      <c r="M31" s="19">
        <v>0</v>
      </c>
      <c r="N31" s="19">
        <v>24</v>
      </c>
      <c r="O31" s="19">
        <v>24</v>
      </c>
      <c r="P31" s="19">
        <v>24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>
        <v>24</v>
      </c>
      <c r="AE31" s="19">
        <v>24</v>
      </c>
      <c r="AF31" s="19">
        <v>24</v>
      </c>
      <c r="AG31" s="19">
        <v>24</v>
      </c>
      <c r="AH31" s="19">
        <v>24</v>
      </c>
      <c r="AI31" s="19">
        <v>24</v>
      </c>
      <c r="AJ31" s="19">
        <v>24</v>
      </c>
      <c r="AK31" s="19">
        <v>24</v>
      </c>
      <c r="AL31" s="19">
        <v>24</v>
      </c>
    </row>
    <row r="32" spans="1:40" x14ac:dyDescent="0.25">
      <c r="A32" s="26"/>
      <c r="B32" s="23" t="s">
        <v>57</v>
      </c>
      <c r="C32" s="23"/>
      <c r="D32" s="23"/>
      <c r="E32" s="23"/>
      <c r="F32" s="23"/>
      <c r="G32" s="23"/>
      <c r="H32" s="23"/>
      <c r="I32" s="24"/>
      <c r="J32" s="19"/>
      <c r="K32" s="19"/>
      <c r="L32" s="19"/>
      <c r="M32" s="19">
        <v>0</v>
      </c>
      <c r="N32" s="19">
        <v>252</v>
      </c>
      <c r="O32" s="19">
        <v>252</v>
      </c>
      <c r="P32" s="19">
        <v>252</v>
      </c>
      <c r="Q32" s="19">
        <v>252</v>
      </c>
      <c r="R32" s="19">
        <v>252</v>
      </c>
      <c r="S32" s="19">
        <v>252</v>
      </c>
      <c r="T32" s="19">
        <v>252</v>
      </c>
      <c r="U32" s="19">
        <v>252</v>
      </c>
      <c r="V32" s="19">
        <v>252</v>
      </c>
      <c r="W32" s="19">
        <v>252</v>
      </c>
      <c r="X32" s="19">
        <v>252</v>
      </c>
      <c r="Y32" s="19">
        <v>252</v>
      </c>
      <c r="Z32" s="19">
        <v>252</v>
      </c>
      <c r="AA32" s="19">
        <v>252</v>
      </c>
      <c r="AB32" s="19">
        <v>252</v>
      </c>
      <c r="AC32" s="19">
        <v>252</v>
      </c>
      <c r="AD32" s="19">
        <v>252</v>
      </c>
      <c r="AE32" s="19">
        <v>252</v>
      </c>
      <c r="AF32" s="19">
        <v>252</v>
      </c>
      <c r="AG32" s="32">
        <v>246</v>
      </c>
      <c r="AH32" s="32">
        <v>246</v>
      </c>
      <c r="AI32" s="32">
        <v>246</v>
      </c>
      <c r="AJ32" s="32">
        <f>AI32-52</f>
        <v>194</v>
      </c>
      <c r="AK32" s="32">
        <v>194</v>
      </c>
      <c r="AL32" s="32">
        <v>194</v>
      </c>
      <c r="AM32" s="32">
        <v>0</v>
      </c>
    </row>
    <row r="33" spans="1:38" x14ac:dyDescent="0.25">
      <c r="A33" s="23">
        <v>6110100</v>
      </c>
      <c r="B33" s="23" t="s">
        <v>64</v>
      </c>
      <c r="C33" s="23"/>
      <c r="D33" s="23"/>
      <c r="E33" s="23"/>
      <c r="F33" s="23"/>
      <c r="G33" s="23"/>
      <c r="H33" s="23"/>
      <c r="I33" s="24"/>
      <c r="J33" s="19"/>
      <c r="K33" s="19"/>
      <c r="L33" s="19"/>
      <c r="M33" s="19"/>
      <c r="N33" s="19"/>
      <c r="O33" s="19"/>
      <c r="P33" s="19"/>
      <c r="Q33" s="19"/>
      <c r="R33" s="19"/>
      <c r="S33" s="19">
        <v>2</v>
      </c>
      <c r="T33" s="19">
        <v>2</v>
      </c>
      <c r="U33" s="19">
        <v>2</v>
      </c>
      <c r="V33" s="19">
        <v>2</v>
      </c>
      <c r="W33" s="19">
        <v>2</v>
      </c>
      <c r="X33" s="19">
        <v>2</v>
      </c>
      <c r="Y33" s="19">
        <v>2</v>
      </c>
      <c r="Z33" s="19">
        <v>2</v>
      </c>
      <c r="AA33" s="19">
        <v>2</v>
      </c>
      <c r="AB33" s="19">
        <v>2</v>
      </c>
      <c r="AC33" s="19">
        <v>2</v>
      </c>
      <c r="AD33" s="19">
        <v>2</v>
      </c>
      <c r="AE33" s="19">
        <v>2</v>
      </c>
      <c r="AF33" s="19">
        <v>2</v>
      </c>
      <c r="AG33" s="19">
        <v>2</v>
      </c>
      <c r="AH33" s="19">
        <v>2</v>
      </c>
      <c r="AI33" s="19">
        <v>2</v>
      </c>
      <c r="AJ33" s="19">
        <v>2</v>
      </c>
      <c r="AK33" s="19">
        <v>2</v>
      </c>
      <c r="AL33" s="19">
        <v>2</v>
      </c>
    </row>
    <row r="34" spans="1:38" x14ac:dyDescent="0.25">
      <c r="A34" s="23">
        <v>6017301</v>
      </c>
      <c r="B34" s="23" t="s">
        <v>71</v>
      </c>
      <c r="C34" s="23"/>
      <c r="D34" s="23"/>
      <c r="E34" s="23"/>
      <c r="F34" s="23"/>
      <c r="G34" s="23"/>
      <c r="H34" s="23"/>
      <c r="I34" s="24"/>
      <c r="J34" s="19"/>
      <c r="K34" s="19"/>
      <c r="L34" s="19"/>
      <c r="M34" s="19"/>
      <c r="N34" s="19"/>
      <c r="O34" s="19"/>
      <c r="P34" s="19"/>
      <c r="Q34" s="19"/>
      <c r="R34" s="19"/>
      <c r="S34" s="19">
        <v>16</v>
      </c>
      <c r="T34" s="19">
        <v>16</v>
      </c>
      <c r="U34" s="19">
        <v>16</v>
      </c>
      <c r="V34" s="19">
        <v>16</v>
      </c>
      <c r="W34" s="19">
        <v>16</v>
      </c>
      <c r="X34" s="19">
        <v>16</v>
      </c>
      <c r="Y34" s="19">
        <v>16</v>
      </c>
      <c r="Z34" s="19">
        <v>16</v>
      </c>
      <c r="AA34" s="19">
        <v>16</v>
      </c>
      <c r="AB34" s="19">
        <v>16</v>
      </c>
      <c r="AC34" s="19">
        <v>16</v>
      </c>
      <c r="AD34" s="19">
        <v>16</v>
      </c>
      <c r="AE34" s="19">
        <v>16</v>
      </c>
      <c r="AF34" s="19">
        <v>16</v>
      </c>
      <c r="AG34" s="19">
        <v>16</v>
      </c>
      <c r="AH34" s="19">
        <v>16</v>
      </c>
      <c r="AI34" s="19">
        <v>16</v>
      </c>
      <c r="AJ34" s="19">
        <v>16</v>
      </c>
      <c r="AK34" s="19">
        <v>16</v>
      </c>
      <c r="AL34" s="19">
        <v>16</v>
      </c>
    </row>
    <row r="35" spans="1:38" x14ac:dyDescent="0.25">
      <c r="A35" s="26" t="s">
        <v>67</v>
      </c>
      <c r="B35" s="26" t="s">
        <v>68</v>
      </c>
      <c r="C35" s="26"/>
      <c r="D35" s="26"/>
      <c r="E35" s="26"/>
      <c r="F35" s="26"/>
      <c r="G35" s="26"/>
      <c r="H35" s="26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26"/>
      <c r="V35" s="26"/>
      <c r="W35" s="26"/>
      <c r="X35" s="26"/>
      <c r="Y35" s="26"/>
      <c r="Z35" s="26"/>
      <c r="AA35" s="35">
        <v>468</v>
      </c>
      <c r="AB35" s="35">
        <f t="shared" ref="AB35:AJ35" si="1">AA35-80</f>
        <v>388</v>
      </c>
      <c r="AC35" s="35">
        <f t="shared" si="1"/>
        <v>308</v>
      </c>
      <c r="AD35" s="35">
        <f t="shared" si="1"/>
        <v>228</v>
      </c>
      <c r="AE35" s="35">
        <f t="shared" si="1"/>
        <v>148</v>
      </c>
      <c r="AF35" s="35">
        <f t="shared" si="1"/>
        <v>68</v>
      </c>
      <c r="AG35" s="35">
        <f t="shared" si="1"/>
        <v>-12</v>
      </c>
      <c r="AH35" s="35">
        <f t="shared" si="1"/>
        <v>-92</v>
      </c>
      <c r="AI35" s="35">
        <f t="shared" si="1"/>
        <v>-172</v>
      </c>
      <c r="AJ35" s="35">
        <f t="shared" si="1"/>
        <v>-252</v>
      </c>
      <c r="AK35" s="35">
        <v>-252</v>
      </c>
      <c r="AL35" s="35">
        <v>-252</v>
      </c>
    </row>
    <row r="36" spans="1:38" x14ac:dyDescent="0.25">
      <c r="A36" s="23" t="s">
        <v>70</v>
      </c>
      <c r="B36" s="23" t="s">
        <v>69</v>
      </c>
      <c r="C36" s="23"/>
      <c r="D36" s="23"/>
      <c r="E36" s="23"/>
      <c r="F36" s="23"/>
      <c r="G36" s="23"/>
      <c r="H36" s="23"/>
      <c r="I36" s="24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3"/>
      <c r="U36" s="23"/>
      <c r="V36" s="23"/>
      <c r="W36" s="23"/>
      <c r="X36" s="23"/>
      <c r="Y36" s="23"/>
      <c r="Z36" s="23"/>
      <c r="AA36" s="19">
        <v>700</v>
      </c>
      <c r="AB36" s="19">
        <v>670</v>
      </c>
      <c r="AC36" s="19">
        <v>670</v>
      </c>
      <c r="AD36" s="19">
        <v>670</v>
      </c>
      <c r="AE36" s="19">
        <v>670</v>
      </c>
      <c r="AF36" s="19">
        <v>670</v>
      </c>
      <c r="AG36" s="19">
        <v>670</v>
      </c>
      <c r="AH36" s="19">
        <v>670</v>
      </c>
      <c r="AI36" s="19">
        <v>670</v>
      </c>
      <c r="AJ36" s="19">
        <f>AI36-116</f>
        <v>554</v>
      </c>
      <c r="AK36" s="19">
        <v>554</v>
      </c>
      <c r="AL36" s="19">
        <v>554</v>
      </c>
    </row>
    <row r="37" spans="1:38" x14ac:dyDescent="0.25">
      <c r="A37" s="23">
        <v>6110146</v>
      </c>
      <c r="B37" s="23" t="s">
        <v>73</v>
      </c>
      <c r="C37" s="23"/>
      <c r="D37" s="23"/>
      <c r="E37" s="23"/>
      <c r="F37" s="23"/>
      <c r="G37" s="23"/>
      <c r="H37" s="23"/>
      <c r="I37" s="24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3"/>
      <c r="U37" s="23"/>
      <c r="V37" s="23"/>
      <c r="W37" s="23"/>
      <c r="X37" s="23"/>
      <c r="Y37" s="23"/>
      <c r="Z37" s="23"/>
      <c r="AA37" s="19"/>
      <c r="AB37" s="19"/>
      <c r="AC37" s="19"/>
      <c r="AD37" s="19"/>
      <c r="AE37" s="19"/>
      <c r="AF37" s="19">
        <v>7</v>
      </c>
      <c r="AG37" s="19">
        <v>7</v>
      </c>
      <c r="AH37" s="19">
        <v>7</v>
      </c>
      <c r="AI37" s="19">
        <v>7</v>
      </c>
      <c r="AJ37" s="19">
        <v>7</v>
      </c>
      <c r="AK37" s="19">
        <v>7</v>
      </c>
      <c r="AL37" s="19">
        <v>7</v>
      </c>
    </row>
    <row r="38" spans="1:38" x14ac:dyDescent="0.25">
      <c r="A38" s="23" t="s">
        <v>74</v>
      </c>
      <c r="B38" s="23" t="s">
        <v>48</v>
      </c>
      <c r="C38" s="23"/>
      <c r="D38" s="23"/>
      <c r="E38" s="23"/>
      <c r="F38" s="23"/>
      <c r="G38" s="23"/>
      <c r="H38" s="23"/>
      <c r="I38" s="24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3"/>
      <c r="U38" s="23"/>
      <c r="V38" s="23"/>
      <c r="W38" s="23"/>
      <c r="X38" s="23"/>
      <c r="Y38" s="23"/>
      <c r="Z38" s="23"/>
      <c r="AA38" s="19"/>
      <c r="AB38" s="19"/>
      <c r="AC38" s="19"/>
      <c r="AD38" s="19"/>
      <c r="AE38" s="19"/>
      <c r="AF38" s="19"/>
      <c r="AG38" s="19"/>
      <c r="AH38" s="19">
        <v>4</v>
      </c>
      <c r="AI38" s="19">
        <v>4</v>
      </c>
      <c r="AJ38" s="19">
        <v>4</v>
      </c>
      <c r="AK38" s="19">
        <v>4</v>
      </c>
      <c r="AL38" s="19">
        <v>4</v>
      </c>
    </row>
    <row r="39" spans="1:38" x14ac:dyDescent="0.25">
      <c r="A39" s="23" t="s">
        <v>75</v>
      </c>
      <c r="B39" s="23" t="s">
        <v>76</v>
      </c>
      <c r="C39" s="23"/>
      <c r="D39" s="23"/>
      <c r="E39" s="23"/>
      <c r="F39" s="23"/>
      <c r="G39" s="23"/>
      <c r="H39" s="23"/>
      <c r="I39" s="24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19">
        <v>85</v>
      </c>
    </row>
    <row r="43" spans="1:38" x14ac:dyDescent="0.25">
      <c r="A43" s="37">
        <v>43390</v>
      </c>
      <c r="B43" t="s">
        <v>77</v>
      </c>
    </row>
    <row r="44" spans="1:38" x14ac:dyDescent="0.25">
      <c r="B44" t="s">
        <v>78</v>
      </c>
    </row>
  </sheetData>
  <phoneticPr fontId="6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D27B-F6BB-4563-B57F-EA4E71A60905}">
  <dimension ref="A1:E35"/>
  <sheetViews>
    <sheetView workbookViewId="0">
      <selection activeCell="H13" sqref="H13"/>
    </sheetView>
  </sheetViews>
  <sheetFormatPr baseColWidth="10" defaultRowHeight="15" x14ac:dyDescent="0.25"/>
  <cols>
    <col min="1" max="2" width="31.28515625" customWidth="1"/>
    <col min="3" max="3" width="54.42578125" customWidth="1"/>
    <col min="4" max="4" width="13.7109375" customWidth="1"/>
  </cols>
  <sheetData>
    <row r="1" spans="1:5" x14ac:dyDescent="0.25">
      <c r="A1" s="9" t="s">
        <v>80</v>
      </c>
    </row>
    <row r="2" spans="1:5" x14ac:dyDescent="0.25">
      <c r="A2" s="9" t="s">
        <v>81</v>
      </c>
    </row>
    <row r="4" spans="1:5" s="9" customFormat="1" ht="30.75" customHeight="1" x14ac:dyDescent="0.25">
      <c r="A4" s="18" t="s">
        <v>20</v>
      </c>
      <c r="B4" s="18" t="s">
        <v>21</v>
      </c>
      <c r="C4" s="19" t="s">
        <v>126</v>
      </c>
      <c r="D4" s="38" t="s">
        <v>79</v>
      </c>
    </row>
    <row r="5" spans="1:5" ht="24" customHeight="1" x14ac:dyDescent="0.25">
      <c r="A5" s="23" t="s">
        <v>19</v>
      </c>
      <c r="B5" s="36" t="s">
        <v>85</v>
      </c>
      <c r="C5" s="36"/>
      <c r="D5" s="36">
        <v>209</v>
      </c>
      <c r="E5" t="s">
        <v>125</v>
      </c>
    </row>
    <row r="6" spans="1:5" ht="24" customHeight="1" x14ac:dyDescent="0.25">
      <c r="A6" s="23" t="s">
        <v>18</v>
      </c>
      <c r="B6" s="36" t="s">
        <v>86</v>
      </c>
      <c r="C6" s="36"/>
      <c r="D6" s="36">
        <v>51</v>
      </c>
    </row>
    <row r="7" spans="1:5" ht="24" customHeight="1" x14ac:dyDescent="0.25">
      <c r="A7" s="23" t="s">
        <v>87</v>
      </c>
      <c r="B7" s="36" t="s">
        <v>88</v>
      </c>
      <c r="C7" s="36"/>
      <c r="D7" s="36">
        <v>64</v>
      </c>
    </row>
    <row r="8" spans="1:5" ht="24" customHeight="1" x14ac:dyDescent="0.25">
      <c r="A8" s="23" t="s">
        <v>89</v>
      </c>
      <c r="B8" s="36" t="s">
        <v>90</v>
      </c>
      <c r="C8" s="36"/>
      <c r="D8" s="36">
        <v>18</v>
      </c>
    </row>
    <row r="9" spans="1:5" ht="24" customHeight="1" x14ac:dyDescent="0.25">
      <c r="A9" s="23" t="s">
        <v>91</v>
      </c>
      <c r="B9" s="36" t="s">
        <v>92</v>
      </c>
      <c r="C9" s="36"/>
      <c r="D9" s="36">
        <v>6</v>
      </c>
    </row>
    <row r="10" spans="1:5" ht="24" customHeight="1" x14ac:dyDescent="0.25">
      <c r="A10" s="23" t="s">
        <v>93</v>
      </c>
      <c r="B10" s="36" t="s">
        <v>94</v>
      </c>
      <c r="C10" s="36"/>
      <c r="D10" s="36">
        <v>13</v>
      </c>
    </row>
    <row r="11" spans="1:5" ht="24" customHeight="1" x14ac:dyDescent="0.25">
      <c r="A11" s="23" t="s">
        <v>95</v>
      </c>
      <c r="B11" s="36" t="s">
        <v>96</v>
      </c>
      <c r="C11" s="36"/>
      <c r="D11" s="36">
        <v>20</v>
      </c>
    </row>
    <row r="12" spans="1:5" ht="24" customHeight="1" x14ac:dyDescent="0.25">
      <c r="A12" s="23" t="s">
        <v>97</v>
      </c>
      <c r="B12" s="36" t="s">
        <v>98</v>
      </c>
      <c r="C12" s="36"/>
      <c r="D12" s="36">
        <v>20</v>
      </c>
    </row>
    <row r="13" spans="1:5" ht="24" customHeight="1" x14ac:dyDescent="0.25">
      <c r="A13" s="23" t="s">
        <v>99</v>
      </c>
      <c r="B13" s="36" t="s">
        <v>100</v>
      </c>
      <c r="C13" s="36"/>
      <c r="D13" s="36">
        <v>10</v>
      </c>
    </row>
    <row r="14" spans="1:5" ht="24" customHeight="1" x14ac:dyDescent="0.25">
      <c r="A14" s="23" t="s">
        <v>25</v>
      </c>
      <c r="B14" s="36"/>
      <c r="C14" s="36"/>
      <c r="D14" s="36">
        <v>18</v>
      </c>
    </row>
    <row r="15" spans="1:5" ht="24" customHeight="1" x14ac:dyDescent="0.25">
      <c r="A15" s="23" t="s">
        <v>101</v>
      </c>
      <c r="B15" s="36" t="s">
        <v>102</v>
      </c>
      <c r="C15" s="36"/>
      <c r="D15" s="36">
        <v>23</v>
      </c>
    </row>
    <row r="16" spans="1:5" ht="24" customHeight="1" x14ac:dyDescent="0.25">
      <c r="A16" s="23">
        <v>5118160</v>
      </c>
      <c r="B16" s="36" t="s">
        <v>103</v>
      </c>
      <c r="C16" s="36"/>
      <c r="D16" s="36">
        <v>52</v>
      </c>
    </row>
    <row r="17" spans="1:5" ht="24" customHeight="1" x14ac:dyDescent="0.25">
      <c r="A17" s="23">
        <v>5118180</v>
      </c>
      <c r="B17" s="36" t="s">
        <v>104</v>
      </c>
      <c r="C17" s="36"/>
      <c r="D17" s="36">
        <v>24</v>
      </c>
    </row>
    <row r="18" spans="1:5" ht="24" customHeight="1" x14ac:dyDescent="0.25">
      <c r="A18" s="23">
        <v>5118201</v>
      </c>
      <c r="B18" s="36" t="s">
        <v>105</v>
      </c>
      <c r="C18" s="36"/>
      <c r="D18" s="36">
        <v>13</v>
      </c>
    </row>
    <row r="19" spans="1:5" ht="24" customHeight="1" x14ac:dyDescent="0.25">
      <c r="A19" s="23">
        <v>100015</v>
      </c>
      <c r="B19" s="36"/>
      <c r="C19" s="36"/>
      <c r="D19" s="36">
        <v>25</v>
      </c>
    </row>
    <row r="20" spans="1:5" ht="24" customHeight="1" x14ac:dyDescent="0.25">
      <c r="A20" s="23">
        <v>100013</v>
      </c>
      <c r="B20" s="36"/>
      <c r="C20" s="36"/>
      <c r="D20" s="36">
        <v>24</v>
      </c>
    </row>
    <row r="21" spans="1:5" ht="24" customHeight="1" x14ac:dyDescent="0.25">
      <c r="A21" s="23" t="s">
        <v>106</v>
      </c>
      <c r="B21" s="36"/>
      <c r="C21" s="36"/>
      <c r="D21" s="36">
        <v>9</v>
      </c>
    </row>
    <row r="22" spans="1:5" ht="24" customHeight="1" x14ac:dyDescent="0.25">
      <c r="A22" s="23">
        <v>6016112</v>
      </c>
      <c r="B22" s="36"/>
      <c r="C22" s="36"/>
      <c r="D22" s="36">
        <v>67</v>
      </c>
    </row>
    <row r="23" spans="1:5" ht="24" customHeight="1" x14ac:dyDescent="0.25">
      <c r="A23" s="23">
        <v>6016122</v>
      </c>
      <c r="B23" s="36"/>
      <c r="C23" s="36"/>
      <c r="D23" s="36">
        <v>1</v>
      </c>
    </row>
    <row r="24" spans="1:5" ht="24" customHeight="1" x14ac:dyDescent="0.25">
      <c r="A24" s="23" t="s">
        <v>248</v>
      </c>
      <c r="B24" s="36" t="s">
        <v>107</v>
      </c>
      <c r="C24" s="36"/>
      <c r="D24" s="36">
        <v>57</v>
      </c>
    </row>
    <row r="25" spans="1:5" ht="24" customHeight="1" x14ac:dyDescent="0.25">
      <c r="A25" s="23">
        <v>100017</v>
      </c>
      <c r="B25" s="36" t="s">
        <v>108</v>
      </c>
      <c r="C25" s="36"/>
      <c r="D25" s="36">
        <v>14</v>
      </c>
    </row>
    <row r="26" spans="1:5" ht="24" customHeight="1" x14ac:dyDescent="0.25">
      <c r="A26" s="23" t="s">
        <v>72</v>
      </c>
      <c r="B26" s="36" t="s">
        <v>109</v>
      </c>
      <c r="C26" s="36"/>
      <c r="D26" s="36">
        <v>69</v>
      </c>
    </row>
    <row r="27" spans="1:5" ht="24" customHeight="1" x14ac:dyDescent="0.25">
      <c r="A27" s="23" t="s">
        <v>110</v>
      </c>
      <c r="B27" s="36" t="s">
        <v>111</v>
      </c>
      <c r="C27" s="36"/>
      <c r="D27" s="36">
        <v>155</v>
      </c>
    </row>
    <row r="28" spans="1:5" ht="24" customHeight="1" x14ac:dyDescent="0.25">
      <c r="A28" s="23" t="s">
        <v>254</v>
      </c>
      <c r="B28" s="36" t="s">
        <v>112</v>
      </c>
      <c r="C28" s="36"/>
      <c r="D28" s="36">
        <v>200</v>
      </c>
    </row>
    <row r="29" spans="1:5" ht="24" customHeight="1" x14ac:dyDescent="0.25">
      <c r="A29" s="23" t="s">
        <v>113</v>
      </c>
      <c r="B29" s="36"/>
      <c r="C29" s="36"/>
      <c r="D29" s="36">
        <v>94</v>
      </c>
    </row>
    <row r="30" spans="1:5" ht="24" customHeight="1" x14ac:dyDescent="0.25">
      <c r="A30" s="23" t="s">
        <v>114</v>
      </c>
      <c r="B30" s="36" t="s">
        <v>115</v>
      </c>
      <c r="C30" s="36"/>
      <c r="D30" s="36">
        <v>902</v>
      </c>
    </row>
    <row r="31" spans="1:5" ht="24" customHeight="1" x14ac:dyDescent="0.25">
      <c r="A31" s="23" t="s">
        <v>116</v>
      </c>
      <c r="B31" s="36" t="s">
        <v>117</v>
      </c>
      <c r="C31" s="36"/>
      <c r="D31" s="36">
        <v>150</v>
      </c>
      <c r="E31" t="s">
        <v>127</v>
      </c>
    </row>
    <row r="32" spans="1:5" ht="24" customHeight="1" x14ac:dyDescent="0.25">
      <c r="A32" s="23" t="s">
        <v>118</v>
      </c>
      <c r="B32" s="36" t="s">
        <v>119</v>
      </c>
      <c r="C32" s="36"/>
      <c r="D32" s="36">
        <v>1313</v>
      </c>
    </row>
    <row r="33" spans="1:4" ht="24" customHeight="1" x14ac:dyDescent="0.25">
      <c r="A33" s="23" t="s">
        <v>120</v>
      </c>
      <c r="B33" s="36" t="s">
        <v>121</v>
      </c>
      <c r="C33" s="36"/>
      <c r="D33" s="36">
        <v>15</v>
      </c>
    </row>
    <row r="34" spans="1:4" ht="24" customHeight="1" x14ac:dyDescent="0.25">
      <c r="A34" s="23" t="s">
        <v>122</v>
      </c>
      <c r="B34" s="36" t="s">
        <v>123</v>
      </c>
      <c r="C34" s="36"/>
      <c r="D34" s="36">
        <v>4</v>
      </c>
    </row>
    <row r="35" spans="1:4" ht="24" customHeight="1" x14ac:dyDescent="0.25">
      <c r="A35" s="23" t="s">
        <v>124</v>
      </c>
      <c r="B35" s="36"/>
      <c r="C35" s="36"/>
      <c r="D35" s="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6FD-B0F8-43B9-A0F8-3E140970E30C}">
  <sheetPr>
    <pageSetUpPr fitToPage="1"/>
  </sheetPr>
  <dimension ref="A1:D150"/>
  <sheetViews>
    <sheetView showGridLines="0" topLeftCell="A46" workbookViewId="0">
      <selection activeCell="C42" sqref="C42"/>
    </sheetView>
  </sheetViews>
  <sheetFormatPr baseColWidth="10" defaultRowHeight="15" x14ac:dyDescent="0.25"/>
  <cols>
    <col min="1" max="2" width="31.28515625" customWidth="1"/>
    <col min="3" max="3" width="54.42578125" customWidth="1"/>
    <col min="4" max="4" width="13.7109375" customWidth="1"/>
  </cols>
  <sheetData>
    <row r="1" spans="1:4" x14ac:dyDescent="0.25">
      <c r="A1" s="9"/>
    </row>
    <row r="2" spans="1:4" x14ac:dyDescent="0.25">
      <c r="A2" s="9" t="s">
        <v>82</v>
      </c>
    </row>
    <row r="4" spans="1:4" s="9" customFormat="1" ht="30.75" customHeight="1" x14ac:dyDescent="0.25">
      <c r="A4" s="18" t="s">
        <v>20</v>
      </c>
      <c r="B4" s="18" t="s">
        <v>21</v>
      </c>
      <c r="C4" s="19" t="s">
        <v>126</v>
      </c>
      <c r="D4" s="38" t="s">
        <v>83</v>
      </c>
    </row>
    <row r="5" spans="1:4" ht="24" customHeight="1" x14ac:dyDescent="0.25">
      <c r="A5" s="39">
        <v>10974</v>
      </c>
      <c r="B5" s="39" t="s">
        <v>134</v>
      </c>
      <c r="C5" s="39" t="s">
        <v>135</v>
      </c>
      <c r="D5" s="36">
        <v>383</v>
      </c>
    </row>
    <row r="6" spans="1:4" ht="24" customHeight="1" x14ac:dyDescent="0.25">
      <c r="A6" s="39">
        <v>10975</v>
      </c>
      <c r="B6" s="39" t="s">
        <v>137</v>
      </c>
      <c r="C6" s="39" t="s">
        <v>136</v>
      </c>
      <c r="D6" s="36">
        <v>1</v>
      </c>
    </row>
    <row r="7" spans="1:4" ht="24" customHeight="1" x14ac:dyDescent="0.25">
      <c r="A7" s="39">
        <v>20552</v>
      </c>
      <c r="B7" s="39" t="s">
        <v>130</v>
      </c>
      <c r="C7" s="36" t="s">
        <v>131</v>
      </c>
      <c r="D7" s="36">
        <v>5</v>
      </c>
    </row>
    <row r="8" spans="1:4" ht="24" customHeight="1" x14ac:dyDescent="0.25">
      <c r="A8" s="39">
        <v>20553</v>
      </c>
      <c r="B8" s="39" t="s">
        <v>132</v>
      </c>
      <c r="C8" s="39" t="s">
        <v>133</v>
      </c>
      <c r="D8" s="36">
        <v>10</v>
      </c>
    </row>
    <row r="9" spans="1:4" ht="24" customHeight="1" x14ac:dyDescent="0.25">
      <c r="A9" s="36">
        <v>101632</v>
      </c>
      <c r="B9" s="36">
        <v>101632</v>
      </c>
      <c r="C9" s="36" t="s">
        <v>128</v>
      </c>
      <c r="D9" s="36">
        <v>10</v>
      </c>
    </row>
    <row r="10" spans="1:4" ht="24" customHeight="1" x14ac:dyDescent="0.25">
      <c r="A10" s="36">
        <v>136987</v>
      </c>
      <c r="B10" s="36">
        <v>136987</v>
      </c>
      <c r="C10" s="36" t="s">
        <v>129</v>
      </c>
      <c r="D10" s="36">
        <v>14</v>
      </c>
    </row>
    <row r="11" spans="1:4" ht="24" customHeight="1" x14ac:dyDescent="0.25">
      <c r="A11" s="36">
        <v>153703</v>
      </c>
      <c r="B11" s="36">
        <v>153703</v>
      </c>
      <c r="C11" s="36" t="s">
        <v>168</v>
      </c>
      <c r="D11" s="36">
        <v>1</v>
      </c>
    </row>
    <row r="12" spans="1:4" ht="24" customHeight="1" x14ac:dyDescent="0.25">
      <c r="A12" s="36">
        <v>4976053</v>
      </c>
      <c r="B12" s="36">
        <v>4976053</v>
      </c>
      <c r="C12" s="36" t="s">
        <v>169</v>
      </c>
      <c r="D12" s="36">
        <v>11</v>
      </c>
    </row>
    <row r="13" spans="1:4" ht="24" customHeight="1" x14ac:dyDescent="0.25">
      <c r="A13" s="39">
        <v>5410110</v>
      </c>
      <c r="B13" s="39" t="s">
        <v>155</v>
      </c>
      <c r="C13" s="39" t="s">
        <v>102</v>
      </c>
      <c r="D13" s="36">
        <v>28</v>
      </c>
    </row>
    <row r="14" spans="1:4" ht="24" customHeight="1" x14ac:dyDescent="0.25">
      <c r="A14" s="39">
        <v>6012340</v>
      </c>
      <c r="B14" s="39" t="s">
        <v>138</v>
      </c>
      <c r="C14" s="39" t="s">
        <v>139</v>
      </c>
      <c r="D14" s="36">
        <v>38</v>
      </c>
    </row>
    <row r="15" spans="1:4" ht="24" customHeight="1" x14ac:dyDescent="0.25">
      <c r="A15" s="39">
        <v>6015100</v>
      </c>
      <c r="B15" s="39" t="s">
        <v>154</v>
      </c>
      <c r="C15" s="39" t="s">
        <v>94</v>
      </c>
      <c r="D15" s="36">
        <v>39</v>
      </c>
    </row>
    <row r="16" spans="1:4" ht="24" customHeight="1" x14ac:dyDescent="0.25">
      <c r="A16" s="36">
        <v>6110110</v>
      </c>
      <c r="B16" s="36">
        <v>6110110</v>
      </c>
      <c r="C16" s="36" t="s">
        <v>96</v>
      </c>
      <c r="D16" s="36">
        <v>60</v>
      </c>
    </row>
    <row r="17" spans="1:4" ht="24" customHeight="1" x14ac:dyDescent="0.25">
      <c r="A17" s="39">
        <v>6110138</v>
      </c>
      <c r="B17" s="39" t="s">
        <v>149</v>
      </c>
      <c r="C17" s="39" t="s">
        <v>150</v>
      </c>
      <c r="D17" s="36">
        <v>17</v>
      </c>
    </row>
    <row r="18" spans="1:4" ht="24" customHeight="1" x14ac:dyDescent="0.25">
      <c r="A18" s="39">
        <v>6110139</v>
      </c>
      <c r="B18" s="39" t="s">
        <v>147</v>
      </c>
      <c r="C18" s="39" t="s">
        <v>148</v>
      </c>
      <c r="D18" s="36">
        <v>6</v>
      </c>
    </row>
    <row r="19" spans="1:4" ht="24" customHeight="1" x14ac:dyDescent="0.25">
      <c r="A19" s="39">
        <v>6110140</v>
      </c>
      <c r="B19" s="39" t="s">
        <v>140</v>
      </c>
      <c r="C19" s="39" t="s">
        <v>141</v>
      </c>
      <c r="D19" s="36">
        <v>63</v>
      </c>
    </row>
    <row r="20" spans="1:4" ht="24" customHeight="1" x14ac:dyDescent="0.25">
      <c r="A20" s="36">
        <v>6110141</v>
      </c>
      <c r="B20" s="36">
        <v>6110141</v>
      </c>
      <c r="C20" s="36" t="s">
        <v>100</v>
      </c>
      <c r="D20" s="36">
        <v>14</v>
      </c>
    </row>
    <row r="21" spans="1:4" ht="24" customHeight="1" x14ac:dyDescent="0.25">
      <c r="A21" s="39">
        <v>6110145</v>
      </c>
      <c r="B21" s="39" t="s">
        <v>152</v>
      </c>
      <c r="C21" s="39" t="s">
        <v>153</v>
      </c>
      <c r="D21" s="36">
        <v>16</v>
      </c>
    </row>
    <row r="22" spans="1:4" ht="24" customHeight="1" x14ac:dyDescent="0.25">
      <c r="A22" s="39">
        <v>6110146</v>
      </c>
      <c r="B22" s="39" t="s">
        <v>144</v>
      </c>
      <c r="C22" s="39" t="s">
        <v>145</v>
      </c>
      <c r="D22" s="36">
        <v>6</v>
      </c>
    </row>
    <row r="23" spans="1:4" ht="24" customHeight="1" x14ac:dyDescent="0.25">
      <c r="A23" s="36">
        <v>6110146</v>
      </c>
      <c r="B23" s="36">
        <v>6110146</v>
      </c>
      <c r="C23" s="36" t="s">
        <v>158</v>
      </c>
      <c r="D23" s="36">
        <v>2</v>
      </c>
    </row>
    <row r="24" spans="1:4" ht="24" customHeight="1" x14ac:dyDescent="0.25">
      <c r="A24" s="36">
        <v>6110150</v>
      </c>
      <c r="B24" s="36">
        <v>6110150</v>
      </c>
      <c r="C24" s="36"/>
      <c r="D24" s="36">
        <v>11</v>
      </c>
    </row>
    <row r="25" spans="1:4" ht="24" customHeight="1" x14ac:dyDescent="0.25">
      <c r="A25" s="39">
        <v>6110160</v>
      </c>
      <c r="B25" s="39" t="s">
        <v>151</v>
      </c>
      <c r="C25" s="39" t="s">
        <v>98</v>
      </c>
      <c r="D25" s="36">
        <v>4</v>
      </c>
    </row>
    <row r="26" spans="1:4" ht="24" customHeight="1" x14ac:dyDescent="0.25">
      <c r="A26" s="39">
        <v>6111100</v>
      </c>
      <c r="B26" s="39" t="s">
        <v>142</v>
      </c>
      <c r="C26" s="39" t="s">
        <v>143</v>
      </c>
      <c r="D26" s="36">
        <v>14</v>
      </c>
    </row>
    <row r="27" spans="1:4" ht="24" customHeight="1" x14ac:dyDescent="0.25">
      <c r="A27" s="36">
        <v>6111120</v>
      </c>
      <c r="B27" s="36">
        <v>6111120</v>
      </c>
      <c r="C27" s="36" t="s">
        <v>156</v>
      </c>
      <c r="D27" s="36">
        <v>4</v>
      </c>
    </row>
    <row r="28" spans="1:4" ht="24" customHeight="1" x14ac:dyDescent="0.25">
      <c r="A28" s="36">
        <v>6111150</v>
      </c>
      <c r="B28" s="36">
        <v>6111150</v>
      </c>
      <c r="C28" s="36" t="s">
        <v>157</v>
      </c>
      <c r="D28" s="36">
        <v>8</v>
      </c>
    </row>
    <row r="29" spans="1:4" ht="24" customHeight="1" x14ac:dyDescent="0.25">
      <c r="A29" s="36" t="s">
        <v>174</v>
      </c>
      <c r="B29" s="36" t="s">
        <v>174</v>
      </c>
      <c r="C29" s="36" t="s">
        <v>172</v>
      </c>
      <c r="D29" s="36">
        <v>7</v>
      </c>
    </row>
    <row r="30" spans="1:4" ht="24" customHeight="1" x14ac:dyDescent="0.25">
      <c r="A30" s="36" t="s">
        <v>173</v>
      </c>
      <c r="B30" s="36" t="s">
        <v>173</v>
      </c>
      <c r="C30" s="36" t="s">
        <v>172</v>
      </c>
      <c r="D30" s="36">
        <v>10</v>
      </c>
    </row>
    <row r="31" spans="1:4" ht="24" customHeight="1" x14ac:dyDescent="0.25">
      <c r="A31" s="36" t="s">
        <v>170</v>
      </c>
      <c r="B31" s="36" t="s">
        <v>171</v>
      </c>
      <c r="C31" s="36" t="s">
        <v>172</v>
      </c>
      <c r="D31" s="36">
        <v>22</v>
      </c>
    </row>
    <row r="32" spans="1:4" ht="24" customHeight="1" x14ac:dyDescent="0.25">
      <c r="A32" s="39" t="s">
        <v>19</v>
      </c>
      <c r="B32" s="39" t="s">
        <v>19</v>
      </c>
      <c r="C32" s="39" t="s">
        <v>85</v>
      </c>
      <c r="D32" s="36">
        <v>33</v>
      </c>
    </row>
    <row r="33" spans="1:4" ht="24" customHeight="1" x14ac:dyDescent="0.25">
      <c r="A33" s="39" t="s">
        <v>18</v>
      </c>
      <c r="B33" s="39" t="s">
        <v>18</v>
      </c>
      <c r="C33" s="39" t="s">
        <v>86</v>
      </c>
      <c r="D33" s="36">
        <v>11</v>
      </c>
    </row>
    <row r="34" spans="1:4" ht="24" customHeight="1" x14ac:dyDescent="0.25">
      <c r="A34" s="36" t="s">
        <v>313</v>
      </c>
      <c r="B34" s="36" t="s">
        <v>313</v>
      </c>
      <c r="C34" s="36" t="s">
        <v>179</v>
      </c>
      <c r="D34" s="36">
        <v>9</v>
      </c>
    </row>
    <row r="35" spans="1:4" ht="24" customHeight="1" x14ac:dyDescent="0.25">
      <c r="A35" s="36" t="s">
        <v>162</v>
      </c>
      <c r="B35" s="36" t="s">
        <v>162</v>
      </c>
      <c r="C35" s="36" t="s">
        <v>163</v>
      </c>
      <c r="D35" s="36">
        <v>82</v>
      </c>
    </row>
    <row r="36" spans="1:4" ht="24" customHeight="1" x14ac:dyDescent="0.25">
      <c r="A36" s="36" t="s">
        <v>117</v>
      </c>
      <c r="B36" s="36" t="s">
        <v>165</v>
      </c>
      <c r="C36" s="36" t="s">
        <v>164</v>
      </c>
      <c r="D36" s="36">
        <v>26</v>
      </c>
    </row>
    <row r="37" spans="1:4" ht="24" customHeight="1" x14ac:dyDescent="0.25">
      <c r="A37" s="36" t="s">
        <v>159</v>
      </c>
      <c r="B37" s="36" t="s">
        <v>161</v>
      </c>
      <c r="C37" s="36" t="s">
        <v>160</v>
      </c>
      <c r="D37" s="36">
        <v>36</v>
      </c>
    </row>
    <row r="38" spans="1:4" ht="24" customHeight="1" x14ac:dyDescent="0.25">
      <c r="A38" s="36" t="s">
        <v>180</v>
      </c>
      <c r="B38" s="36" t="s">
        <v>180</v>
      </c>
      <c r="C38" s="36" t="s">
        <v>192</v>
      </c>
      <c r="D38" s="36">
        <v>74</v>
      </c>
    </row>
    <row r="39" spans="1:4" ht="24" customHeight="1" x14ac:dyDescent="0.25">
      <c r="A39" s="36" t="s">
        <v>175</v>
      </c>
      <c r="B39" s="36" t="s">
        <v>175</v>
      </c>
      <c r="C39" s="36" t="s">
        <v>176</v>
      </c>
      <c r="D39" s="36">
        <v>4</v>
      </c>
    </row>
    <row r="40" spans="1:4" ht="24" customHeight="1" x14ac:dyDescent="0.25">
      <c r="A40" s="36" t="s">
        <v>178</v>
      </c>
      <c r="B40" s="36" t="s">
        <v>178</v>
      </c>
      <c r="C40" s="36" t="s">
        <v>177</v>
      </c>
      <c r="D40" s="36">
        <v>5</v>
      </c>
    </row>
    <row r="41" spans="1:4" ht="24" customHeight="1" x14ac:dyDescent="0.25">
      <c r="A41" s="36" t="s">
        <v>166</v>
      </c>
      <c r="B41" s="36" t="s">
        <v>166</v>
      </c>
      <c r="C41" s="36" t="s">
        <v>167</v>
      </c>
      <c r="D41" s="36">
        <v>76</v>
      </c>
    </row>
    <row r="42" spans="1:4" ht="24" customHeight="1" x14ac:dyDescent="0.25">
      <c r="A42" s="36" t="s">
        <v>22</v>
      </c>
      <c r="B42" s="36" t="s">
        <v>22</v>
      </c>
      <c r="C42" s="36"/>
      <c r="D42" s="36">
        <v>15</v>
      </c>
    </row>
    <row r="43" spans="1:4" ht="24" customHeight="1" x14ac:dyDescent="0.25">
      <c r="A43" s="36" t="s">
        <v>25</v>
      </c>
      <c r="B43" s="36" t="s">
        <v>25</v>
      </c>
      <c r="C43" s="36"/>
      <c r="D43" s="36">
        <v>30</v>
      </c>
    </row>
    <row r="44" spans="1:4" ht="24" customHeight="1" x14ac:dyDescent="0.25">
      <c r="A44" s="36"/>
      <c r="B44" s="36"/>
      <c r="C44" s="36"/>
      <c r="D44" s="36"/>
    </row>
    <row r="45" spans="1:4" ht="24" customHeight="1" x14ac:dyDescent="0.25">
      <c r="A45" s="36"/>
      <c r="B45" s="36"/>
      <c r="C45" s="36"/>
      <c r="D45" s="36"/>
    </row>
    <row r="46" spans="1:4" ht="24" customHeight="1" x14ac:dyDescent="0.25">
      <c r="A46" s="36"/>
      <c r="B46" s="36"/>
      <c r="C46" s="36"/>
      <c r="D46" s="36"/>
    </row>
    <row r="47" spans="1:4" ht="24" customHeight="1" x14ac:dyDescent="0.25">
      <c r="A47" s="36"/>
      <c r="B47" s="36"/>
      <c r="C47" s="36"/>
      <c r="D47" s="36"/>
    </row>
    <row r="48" spans="1:4" ht="24" customHeight="1" x14ac:dyDescent="0.25">
      <c r="A48" s="36"/>
      <c r="B48" s="36"/>
      <c r="C48" s="36"/>
      <c r="D48" s="36"/>
    </row>
    <row r="49" spans="1:4" ht="24" customHeight="1" x14ac:dyDescent="0.25">
      <c r="A49" s="36"/>
      <c r="B49" s="36"/>
      <c r="C49" s="36"/>
      <c r="D49" s="36"/>
    </row>
    <row r="50" spans="1:4" ht="24" customHeight="1" x14ac:dyDescent="0.25">
      <c r="A50" s="36"/>
      <c r="B50" s="36"/>
      <c r="C50" s="36"/>
      <c r="D50" s="36"/>
    </row>
    <row r="51" spans="1:4" ht="24" customHeight="1" x14ac:dyDescent="0.25">
      <c r="A51" s="36"/>
      <c r="B51" s="36"/>
      <c r="C51" s="36"/>
      <c r="D51" s="36"/>
    </row>
    <row r="52" spans="1:4" ht="24" customHeight="1" x14ac:dyDescent="0.25">
      <c r="A52" s="36"/>
      <c r="B52" s="36"/>
      <c r="C52" s="36"/>
      <c r="D52" s="36"/>
    </row>
    <row r="53" spans="1:4" ht="24" customHeight="1" x14ac:dyDescent="0.25">
      <c r="A53" s="36"/>
      <c r="B53" s="36"/>
      <c r="C53" s="36"/>
      <c r="D53" s="36"/>
    </row>
    <row r="54" spans="1:4" ht="24" customHeight="1" x14ac:dyDescent="0.25">
      <c r="A54" s="36"/>
      <c r="B54" s="36"/>
      <c r="C54" s="36"/>
      <c r="D54" s="36"/>
    </row>
    <row r="55" spans="1:4" ht="24" customHeight="1" x14ac:dyDescent="0.25">
      <c r="A55" s="36"/>
      <c r="B55" s="36"/>
      <c r="C55" s="36"/>
      <c r="D55" s="36"/>
    </row>
    <row r="56" spans="1:4" ht="24" customHeight="1" x14ac:dyDescent="0.25">
      <c r="A56" s="36"/>
      <c r="B56" s="36"/>
      <c r="C56" s="36"/>
      <c r="D56" s="36"/>
    </row>
    <row r="57" spans="1:4" ht="24" customHeight="1" x14ac:dyDescent="0.25">
      <c r="A57" s="36"/>
      <c r="B57" s="36"/>
      <c r="C57" s="36"/>
      <c r="D57" s="36"/>
    </row>
    <row r="58" spans="1:4" ht="24" customHeight="1" x14ac:dyDescent="0.25">
      <c r="A58" s="36"/>
      <c r="B58" s="36"/>
      <c r="C58" s="36"/>
      <c r="D58" s="36"/>
    </row>
    <row r="59" spans="1:4" ht="24" customHeight="1" x14ac:dyDescent="0.25">
      <c r="A59" s="36"/>
      <c r="B59" s="36"/>
      <c r="C59" s="36"/>
      <c r="D59" s="36"/>
    </row>
    <row r="60" spans="1:4" ht="24" customHeight="1" x14ac:dyDescent="0.25">
      <c r="A60" s="36"/>
      <c r="B60" s="36"/>
      <c r="C60" s="36"/>
      <c r="D60" s="36"/>
    </row>
    <row r="61" spans="1:4" ht="24" customHeight="1" x14ac:dyDescent="0.25">
      <c r="A61" s="36"/>
      <c r="B61" s="36"/>
      <c r="C61" s="36"/>
      <c r="D61" s="36"/>
    </row>
    <row r="62" spans="1:4" ht="24" customHeight="1" x14ac:dyDescent="0.25">
      <c r="A62" s="36"/>
      <c r="B62" s="36"/>
      <c r="C62" s="36"/>
      <c r="D62" s="36"/>
    </row>
    <row r="63" spans="1:4" ht="24" customHeight="1" x14ac:dyDescent="0.25">
      <c r="A63" s="36"/>
      <c r="B63" s="36"/>
      <c r="C63" s="36"/>
      <c r="D63" s="36"/>
    </row>
    <row r="64" spans="1:4" ht="24" customHeight="1" x14ac:dyDescent="0.25">
      <c r="A64" s="36"/>
      <c r="B64" s="36"/>
      <c r="C64" s="36"/>
      <c r="D64" s="36"/>
    </row>
    <row r="65" spans="1:4" ht="24" customHeight="1" x14ac:dyDescent="0.25">
      <c r="A65" s="36"/>
      <c r="B65" s="36"/>
      <c r="C65" s="36"/>
      <c r="D65" s="36"/>
    </row>
    <row r="66" spans="1:4" ht="24" customHeight="1" x14ac:dyDescent="0.25">
      <c r="A66" s="36"/>
      <c r="B66" s="36"/>
      <c r="C66" s="36"/>
      <c r="D66" s="36"/>
    </row>
    <row r="67" spans="1:4" ht="24" customHeight="1" x14ac:dyDescent="0.25">
      <c r="A67" s="36"/>
      <c r="B67" s="36"/>
      <c r="C67" s="36"/>
      <c r="D67" s="36"/>
    </row>
    <row r="68" spans="1:4" ht="24" customHeight="1" x14ac:dyDescent="0.25">
      <c r="A68" s="36"/>
      <c r="B68" s="36"/>
      <c r="C68" s="36"/>
      <c r="D68" s="36"/>
    </row>
    <row r="69" spans="1:4" ht="24" customHeight="1" x14ac:dyDescent="0.25">
      <c r="A69" s="36"/>
      <c r="B69" s="36"/>
      <c r="C69" s="36"/>
      <c r="D69" s="36"/>
    </row>
    <row r="70" spans="1:4" ht="24" customHeight="1" x14ac:dyDescent="0.25">
      <c r="A70" s="36"/>
      <c r="B70" s="36"/>
      <c r="C70" s="36"/>
      <c r="D70" s="36"/>
    </row>
    <row r="71" spans="1:4" ht="24" customHeight="1" x14ac:dyDescent="0.25">
      <c r="A71" s="36"/>
      <c r="B71" s="36"/>
      <c r="C71" s="36"/>
      <c r="D71" s="36"/>
    </row>
    <row r="72" spans="1:4" ht="24" customHeight="1" x14ac:dyDescent="0.25">
      <c r="A72" s="36"/>
      <c r="B72" s="36"/>
      <c r="C72" s="36"/>
      <c r="D72" s="36"/>
    </row>
    <row r="73" spans="1:4" ht="24" customHeight="1" x14ac:dyDescent="0.25">
      <c r="A73" s="36"/>
      <c r="B73" s="36"/>
      <c r="C73" s="36"/>
      <c r="D73" s="36"/>
    </row>
    <row r="74" spans="1:4" ht="24" customHeight="1" x14ac:dyDescent="0.25">
      <c r="A74" s="36"/>
      <c r="B74" s="36"/>
      <c r="C74" s="36"/>
      <c r="D74" s="36"/>
    </row>
    <row r="75" spans="1:4" ht="24" customHeight="1" x14ac:dyDescent="0.25">
      <c r="A75" s="36"/>
      <c r="B75" s="36"/>
      <c r="C75" s="36"/>
      <c r="D75" s="36"/>
    </row>
    <row r="76" spans="1:4" ht="24" customHeight="1" x14ac:dyDescent="0.25">
      <c r="A76" s="36"/>
      <c r="B76" s="36"/>
      <c r="C76" s="36"/>
      <c r="D76" s="36"/>
    </row>
    <row r="77" spans="1:4" ht="24" customHeight="1" x14ac:dyDescent="0.25">
      <c r="A77" s="36"/>
      <c r="B77" s="36"/>
      <c r="C77" s="36"/>
      <c r="D77" s="36"/>
    </row>
    <row r="78" spans="1:4" ht="24" customHeight="1" x14ac:dyDescent="0.25">
      <c r="A78" s="36"/>
      <c r="B78" s="36"/>
      <c r="C78" s="36"/>
      <c r="D78" s="36"/>
    </row>
    <row r="79" spans="1:4" ht="24" customHeight="1" x14ac:dyDescent="0.25">
      <c r="A79" s="36"/>
      <c r="B79" s="36"/>
      <c r="C79" s="36"/>
      <c r="D79" s="36"/>
    </row>
    <row r="80" spans="1:4" ht="24" customHeight="1" x14ac:dyDescent="0.25">
      <c r="A80" s="36"/>
      <c r="B80" s="36"/>
      <c r="C80" s="36"/>
      <c r="D80" s="36"/>
    </row>
    <row r="81" spans="1:4" ht="24" customHeight="1" x14ac:dyDescent="0.25">
      <c r="A81" s="36"/>
      <c r="B81" s="36"/>
      <c r="C81" s="36"/>
      <c r="D81" s="36"/>
    </row>
    <row r="82" spans="1:4" ht="24" customHeight="1" x14ac:dyDescent="0.25">
      <c r="A82" s="36"/>
      <c r="B82" s="36"/>
      <c r="C82" s="36"/>
      <c r="D82" s="36"/>
    </row>
    <row r="83" spans="1:4" ht="24" customHeight="1" x14ac:dyDescent="0.25">
      <c r="A83" s="36"/>
      <c r="B83" s="36"/>
      <c r="C83" s="36"/>
      <c r="D83" s="36"/>
    </row>
    <row r="84" spans="1:4" ht="24" customHeight="1" x14ac:dyDescent="0.25">
      <c r="A84" s="36"/>
      <c r="B84" s="36"/>
      <c r="C84" s="36"/>
      <c r="D84" s="36"/>
    </row>
    <row r="85" spans="1:4" ht="24" customHeight="1" x14ac:dyDescent="0.25">
      <c r="A85" s="36"/>
      <c r="B85" s="36"/>
      <c r="C85" s="36"/>
      <c r="D85" s="36"/>
    </row>
    <row r="86" spans="1:4" ht="24" customHeight="1" x14ac:dyDescent="0.25">
      <c r="A86" s="36"/>
      <c r="B86" s="36"/>
      <c r="C86" s="36"/>
      <c r="D86" s="36"/>
    </row>
    <row r="87" spans="1:4" ht="24" customHeight="1" x14ac:dyDescent="0.25">
      <c r="A87" s="36"/>
      <c r="B87" s="36"/>
      <c r="C87" s="36"/>
      <c r="D87" s="36"/>
    </row>
    <row r="88" spans="1:4" ht="24" customHeight="1" x14ac:dyDescent="0.25">
      <c r="A88" s="36"/>
      <c r="B88" s="36"/>
      <c r="C88" s="36"/>
      <c r="D88" s="36"/>
    </row>
    <row r="89" spans="1:4" ht="24" customHeight="1" x14ac:dyDescent="0.25">
      <c r="A89" s="36"/>
      <c r="B89" s="36"/>
      <c r="C89" s="36"/>
      <c r="D89" s="36"/>
    </row>
    <row r="90" spans="1:4" ht="24" customHeight="1" x14ac:dyDescent="0.25">
      <c r="A90" s="36"/>
      <c r="B90" s="36"/>
      <c r="C90" s="36"/>
      <c r="D90" s="36"/>
    </row>
    <row r="91" spans="1:4" ht="24" customHeight="1" x14ac:dyDescent="0.25">
      <c r="A91" s="36"/>
      <c r="B91" s="36"/>
      <c r="C91" s="36"/>
      <c r="D91" s="36"/>
    </row>
    <row r="92" spans="1:4" ht="24" customHeight="1" x14ac:dyDescent="0.25">
      <c r="A92" s="36"/>
      <c r="B92" s="36"/>
      <c r="C92" s="36"/>
      <c r="D92" s="36"/>
    </row>
    <row r="93" spans="1:4" ht="24" customHeight="1" x14ac:dyDescent="0.25">
      <c r="A93" s="36"/>
      <c r="B93" s="36"/>
      <c r="C93" s="36"/>
      <c r="D93" s="36"/>
    </row>
    <row r="94" spans="1:4" ht="24" customHeight="1" x14ac:dyDescent="0.25">
      <c r="A94" s="36"/>
      <c r="B94" s="36"/>
      <c r="C94" s="36"/>
      <c r="D94" s="36"/>
    </row>
    <row r="95" spans="1:4" ht="24" customHeight="1" x14ac:dyDescent="0.25">
      <c r="A95" s="36"/>
      <c r="B95" s="36"/>
      <c r="C95" s="36"/>
      <c r="D95" s="36"/>
    </row>
    <row r="96" spans="1:4" ht="24" customHeight="1" x14ac:dyDescent="0.25">
      <c r="A96" s="36"/>
      <c r="B96" s="36"/>
      <c r="C96" s="36"/>
      <c r="D96" s="36"/>
    </row>
    <row r="97" spans="1:4" ht="24" customHeight="1" x14ac:dyDescent="0.25">
      <c r="A97" s="36"/>
      <c r="B97" s="36"/>
      <c r="C97" s="36"/>
      <c r="D97" s="36"/>
    </row>
    <row r="98" spans="1:4" ht="24" customHeight="1" x14ac:dyDescent="0.25">
      <c r="A98" s="36"/>
      <c r="B98" s="36"/>
      <c r="C98" s="36"/>
      <c r="D98" s="36"/>
    </row>
    <row r="99" spans="1:4" ht="24" customHeight="1" x14ac:dyDescent="0.25">
      <c r="A99" s="36"/>
      <c r="B99" s="36"/>
      <c r="C99" s="36"/>
      <c r="D99" s="36"/>
    </row>
    <row r="100" spans="1:4" ht="24" customHeight="1" x14ac:dyDescent="0.25">
      <c r="A100" s="36"/>
      <c r="B100" s="36"/>
      <c r="C100" s="36"/>
      <c r="D100" s="36"/>
    </row>
    <row r="101" spans="1:4" ht="24" customHeight="1" x14ac:dyDescent="0.25">
      <c r="A101" s="36"/>
      <c r="B101" s="36"/>
      <c r="C101" s="36"/>
      <c r="D101" s="36"/>
    </row>
    <row r="102" spans="1:4" ht="24" customHeight="1" x14ac:dyDescent="0.25">
      <c r="A102" s="36"/>
      <c r="B102" s="36"/>
      <c r="C102" s="36"/>
      <c r="D102" s="36"/>
    </row>
    <row r="103" spans="1:4" ht="24" customHeight="1" x14ac:dyDescent="0.25">
      <c r="A103" s="36"/>
      <c r="B103" s="36"/>
      <c r="C103" s="36"/>
      <c r="D103" s="36"/>
    </row>
    <row r="104" spans="1:4" ht="24" customHeight="1" x14ac:dyDescent="0.25">
      <c r="A104" s="36"/>
      <c r="B104" s="36"/>
      <c r="C104" s="36"/>
      <c r="D104" s="36"/>
    </row>
    <row r="105" spans="1:4" ht="24" customHeight="1" x14ac:dyDescent="0.25">
      <c r="A105" s="36"/>
      <c r="B105" s="36"/>
      <c r="C105" s="36"/>
      <c r="D105" s="36"/>
    </row>
    <row r="106" spans="1:4" ht="24" customHeight="1" x14ac:dyDescent="0.25">
      <c r="A106" s="36"/>
      <c r="B106" s="36"/>
      <c r="C106" s="36"/>
      <c r="D106" s="36"/>
    </row>
    <row r="107" spans="1:4" ht="24" customHeight="1" x14ac:dyDescent="0.25">
      <c r="A107" s="36"/>
      <c r="B107" s="36"/>
      <c r="C107" s="36"/>
      <c r="D107" s="36"/>
    </row>
    <row r="108" spans="1:4" ht="24" customHeight="1" x14ac:dyDescent="0.25">
      <c r="A108" s="36"/>
      <c r="B108" s="36"/>
      <c r="C108" s="36"/>
      <c r="D108" s="36"/>
    </row>
    <row r="109" spans="1:4" ht="24" customHeight="1" x14ac:dyDescent="0.25">
      <c r="A109" s="36"/>
      <c r="B109" s="36"/>
      <c r="C109" s="36"/>
      <c r="D109" s="36"/>
    </row>
    <row r="110" spans="1:4" ht="24" customHeight="1" x14ac:dyDescent="0.25">
      <c r="A110" s="36"/>
      <c r="B110" s="36"/>
      <c r="C110" s="36"/>
      <c r="D110" s="36"/>
    </row>
    <row r="111" spans="1:4" ht="24" customHeight="1" x14ac:dyDescent="0.25">
      <c r="A111" s="36"/>
      <c r="B111" s="36"/>
      <c r="C111" s="36"/>
      <c r="D111" s="36"/>
    </row>
    <row r="112" spans="1:4" ht="24" customHeight="1" x14ac:dyDescent="0.25">
      <c r="A112" s="36"/>
      <c r="B112" s="36"/>
      <c r="C112" s="36"/>
      <c r="D112" s="36"/>
    </row>
    <row r="113" spans="1:4" ht="24" customHeight="1" x14ac:dyDescent="0.25">
      <c r="A113" s="36"/>
      <c r="B113" s="36"/>
      <c r="C113" s="36"/>
      <c r="D113" s="36"/>
    </row>
    <row r="114" spans="1:4" ht="24" customHeight="1" x14ac:dyDescent="0.25">
      <c r="A114" s="36"/>
      <c r="B114" s="36"/>
      <c r="C114" s="36"/>
      <c r="D114" s="36"/>
    </row>
    <row r="115" spans="1:4" ht="24" customHeight="1" x14ac:dyDescent="0.25">
      <c r="A115" s="36"/>
      <c r="B115" s="36"/>
      <c r="C115" s="36"/>
      <c r="D115" s="36"/>
    </row>
    <row r="116" spans="1:4" ht="24" customHeight="1" x14ac:dyDescent="0.25">
      <c r="A116" s="36"/>
      <c r="B116" s="36"/>
      <c r="C116" s="36"/>
      <c r="D116" s="36"/>
    </row>
    <row r="117" spans="1:4" ht="24" customHeight="1" x14ac:dyDescent="0.25">
      <c r="A117" s="36"/>
      <c r="B117" s="36"/>
      <c r="C117" s="36"/>
      <c r="D117" s="36"/>
    </row>
    <row r="118" spans="1:4" ht="24" customHeight="1" x14ac:dyDescent="0.25">
      <c r="A118" s="36"/>
      <c r="B118" s="36"/>
      <c r="C118" s="36"/>
      <c r="D118" s="36"/>
    </row>
    <row r="119" spans="1:4" ht="24" customHeight="1" x14ac:dyDescent="0.25">
      <c r="A119" s="36"/>
      <c r="B119" s="36"/>
      <c r="C119" s="36"/>
      <c r="D119" s="36"/>
    </row>
    <row r="120" spans="1:4" ht="24" customHeight="1" x14ac:dyDescent="0.25">
      <c r="A120" s="36"/>
      <c r="B120" s="36"/>
      <c r="C120" s="36"/>
      <c r="D120" s="36"/>
    </row>
    <row r="121" spans="1:4" ht="24" customHeight="1" x14ac:dyDescent="0.25">
      <c r="A121" s="36"/>
      <c r="B121" s="36"/>
      <c r="C121" s="36"/>
      <c r="D121" s="36"/>
    </row>
    <row r="122" spans="1:4" ht="24" customHeight="1" x14ac:dyDescent="0.25">
      <c r="A122" s="36"/>
      <c r="B122" s="36"/>
      <c r="C122" s="36"/>
      <c r="D122" s="36"/>
    </row>
    <row r="123" spans="1:4" ht="24" customHeight="1" x14ac:dyDescent="0.25">
      <c r="A123" s="36"/>
      <c r="B123" s="36"/>
      <c r="C123" s="36"/>
      <c r="D123" s="36"/>
    </row>
    <row r="124" spans="1:4" ht="24" customHeight="1" x14ac:dyDescent="0.25">
      <c r="A124" s="36"/>
      <c r="B124" s="36"/>
      <c r="C124" s="36"/>
      <c r="D124" s="36"/>
    </row>
    <row r="125" spans="1:4" ht="24" customHeight="1" x14ac:dyDescent="0.25">
      <c r="A125" s="36"/>
      <c r="B125" s="36"/>
      <c r="C125" s="36"/>
      <c r="D125" s="36"/>
    </row>
    <row r="126" spans="1:4" ht="24" customHeight="1" x14ac:dyDescent="0.25">
      <c r="A126" s="36"/>
      <c r="B126" s="36"/>
      <c r="C126" s="36"/>
      <c r="D126" s="36"/>
    </row>
    <row r="127" spans="1:4" ht="24" customHeight="1" x14ac:dyDescent="0.25">
      <c r="A127" s="36"/>
      <c r="B127" s="36"/>
      <c r="C127" s="36"/>
      <c r="D127" s="36"/>
    </row>
    <row r="128" spans="1:4" ht="24" customHeight="1" x14ac:dyDescent="0.25">
      <c r="A128" s="36"/>
      <c r="B128" s="36"/>
      <c r="C128" s="36"/>
      <c r="D128" s="36"/>
    </row>
    <row r="129" spans="1:4" ht="24" customHeight="1" x14ac:dyDescent="0.25">
      <c r="A129" s="36"/>
      <c r="B129" s="36"/>
      <c r="C129" s="36"/>
      <c r="D129" s="36"/>
    </row>
    <row r="130" spans="1:4" ht="24" customHeight="1" x14ac:dyDescent="0.25">
      <c r="A130" s="36"/>
      <c r="B130" s="36"/>
      <c r="C130" s="36"/>
      <c r="D130" s="36"/>
    </row>
    <row r="131" spans="1:4" ht="24" customHeight="1" x14ac:dyDescent="0.25">
      <c r="A131" s="36"/>
      <c r="B131" s="36"/>
      <c r="C131" s="36"/>
      <c r="D131" s="36"/>
    </row>
    <row r="132" spans="1:4" ht="24" customHeight="1" x14ac:dyDescent="0.25">
      <c r="A132" s="36"/>
      <c r="B132" s="36"/>
      <c r="C132" s="36"/>
      <c r="D132" s="36"/>
    </row>
    <row r="133" spans="1:4" ht="24" customHeight="1" x14ac:dyDescent="0.25">
      <c r="A133" s="36"/>
      <c r="B133" s="36"/>
      <c r="C133" s="36"/>
      <c r="D133" s="36"/>
    </row>
    <row r="134" spans="1:4" ht="24" customHeight="1" x14ac:dyDescent="0.25">
      <c r="A134" s="36"/>
      <c r="B134" s="36"/>
      <c r="C134" s="36"/>
      <c r="D134" s="36"/>
    </row>
    <row r="135" spans="1:4" ht="24" customHeight="1" x14ac:dyDescent="0.25">
      <c r="A135" s="36"/>
      <c r="B135" s="36"/>
      <c r="C135" s="36"/>
      <c r="D135" s="36"/>
    </row>
    <row r="136" spans="1:4" ht="24" customHeight="1" x14ac:dyDescent="0.25">
      <c r="A136" s="36"/>
      <c r="B136" s="36"/>
      <c r="C136" s="36"/>
      <c r="D136" s="36"/>
    </row>
    <row r="137" spans="1:4" ht="24" customHeight="1" x14ac:dyDescent="0.25">
      <c r="A137" s="36"/>
      <c r="B137" s="36"/>
      <c r="C137" s="36"/>
      <c r="D137" s="36"/>
    </row>
    <row r="138" spans="1:4" ht="24" customHeight="1" x14ac:dyDescent="0.25">
      <c r="A138" s="36"/>
      <c r="B138" s="36"/>
      <c r="C138" s="36"/>
      <c r="D138" s="36"/>
    </row>
    <row r="139" spans="1:4" ht="24" customHeight="1" x14ac:dyDescent="0.25">
      <c r="A139" s="36"/>
      <c r="B139" s="36"/>
      <c r="C139" s="36"/>
      <c r="D139" s="36"/>
    </row>
    <row r="140" spans="1:4" ht="24" customHeight="1" x14ac:dyDescent="0.25">
      <c r="A140" s="36"/>
      <c r="B140" s="36"/>
      <c r="C140" s="36"/>
      <c r="D140" s="36"/>
    </row>
    <row r="141" spans="1:4" ht="24" customHeight="1" x14ac:dyDescent="0.25">
      <c r="A141" s="36"/>
      <c r="B141" s="36"/>
      <c r="C141" s="36"/>
      <c r="D141" s="36"/>
    </row>
    <row r="142" spans="1:4" ht="24" customHeight="1" x14ac:dyDescent="0.25">
      <c r="A142" s="36"/>
      <c r="B142" s="36"/>
      <c r="C142" s="36"/>
      <c r="D142" s="36"/>
    </row>
    <row r="143" spans="1:4" ht="24" customHeight="1" x14ac:dyDescent="0.25">
      <c r="A143" s="36"/>
      <c r="B143" s="36"/>
      <c r="C143" s="36"/>
      <c r="D143" s="36"/>
    </row>
    <row r="144" spans="1:4" ht="24" customHeight="1" x14ac:dyDescent="0.25">
      <c r="A144" s="36"/>
      <c r="B144" s="36"/>
      <c r="C144" s="36"/>
      <c r="D144" s="36"/>
    </row>
    <row r="145" spans="1:4" ht="24" customHeight="1" x14ac:dyDescent="0.25">
      <c r="A145" s="36"/>
      <c r="B145" s="36"/>
      <c r="C145" s="36"/>
      <c r="D145" s="36"/>
    </row>
    <row r="146" spans="1:4" ht="24" customHeight="1" x14ac:dyDescent="0.25">
      <c r="A146" s="36"/>
      <c r="B146" s="36"/>
      <c r="C146" s="36"/>
      <c r="D146" s="36"/>
    </row>
    <row r="147" spans="1:4" ht="24" customHeight="1" x14ac:dyDescent="0.25">
      <c r="A147" s="36"/>
      <c r="B147" s="36"/>
      <c r="C147" s="36"/>
      <c r="D147" s="36"/>
    </row>
    <row r="148" spans="1:4" ht="24" customHeight="1" x14ac:dyDescent="0.25">
      <c r="A148" s="36"/>
      <c r="B148" s="36"/>
      <c r="C148" s="36"/>
      <c r="D148" s="36"/>
    </row>
    <row r="149" spans="1:4" ht="24" customHeight="1" x14ac:dyDescent="0.25">
      <c r="A149" s="36"/>
      <c r="B149" s="36"/>
      <c r="C149" s="36"/>
      <c r="D149" s="36"/>
    </row>
    <row r="150" spans="1:4" ht="24" customHeight="1" x14ac:dyDescent="0.25">
      <c r="A150" s="36"/>
      <c r="B150" s="36"/>
      <c r="C150" s="36"/>
      <c r="D150" s="36"/>
    </row>
  </sheetData>
  <sortState xmlns:xlrd2="http://schemas.microsoft.com/office/spreadsheetml/2017/richdata2" ref="A5:D43">
    <sortCondition ref="A5:A43"/>
  </sortState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329A-8A31-490C-B59D-9BA6528915E6}">
  <sheetPr>
    <pageSetUpPr fitToPage="1"/>
  </sheetPr>
  <dimension ref="A1:E150"/>
  <sheetViews>
    <sheetView showGridLines="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34.7109375" bestFit="1" customWidth="1"/>
    <col min="3" max="3" width="54.42578125" customWidth="1"/>
    <col min="4" max="4" width="13.7109375" customWidth="1"/>
  </cols>
  <sheetData>
    <row r="1" spans="1:4" x14ac:dyDescent="0.25">
      <c r="A1" s="9" t="s">
        <v>80</v>
      </c>
    </row>
    <row r="2" spans="1:4" x14ac:dyDescent="0.25">
      <c r="A2" s="9" t="s">
        <v>84</v>
      </c>
    </row>
    <row r="4" spans="1:4" s="9" customFormat="1" ht="30.75" customHeight="1" x14ac:dyDescent="0.25">
      <c r="A4" s="18" t="s">
        <v>20</v>
      </c>
      <c r="B4" s="18" t="s">
        <v>21</v>
      </c>
      <c r="C4" s="19" t="s">
        <v>126</v>
      </c>
      <c r="D4" s="38" t="s">
        <v>83</v>
      </c>
    </row>
    <row r="5" spans="1:4" ht="24" customHeight="1" x14ac:dyDescent="0.25">
      <c r="A5" s="36">
        <v>0.5</v>
      </c>
      <c r="B5" s="36">
        <v>0.5</v>
      </c>
      <c r="C5" s="36" t="s">
        <v>181</v>
      </c>
      <c r="D5" s="36">
        <v>5184</v>
      </c>
    </row>
    <row r="6" spans="1:4" ht="24" customHeight="1" x14ac:dyDescent="0.25">
      <c r="A6" s="36">
        <v>6110111</v>
      </c>
      <c r="B6" s="36">
        <v>6110111</v>
      </c>
      <c r="C6" s="36" t="s">
        <v>182</v>
      </c>
      <c r="D6" s="36">
        <v>48</v>
      </c>
    </row>
    <row r="7" spans="1:4" ht="24" customHeight="1" x14ac:dyDescent="0.25">
      <c r="A7" s="36" t="s">
        <v>183</v>
      </c>
      <c r="B7" s="36" t="s">
        <v>183</v>
      </c>
      <c r="C7" s="36" t="s">
        <v>184</v>
      </c>
      <c r="D7" s="36">
        <v>83</v>
      </c>
    </row>
    <row r="8" spans="1:4" ht="24" customHeight="1" x14ac:dyDescent="0.25">
      <c r="A8" s="36">
        <v>800603</v>
      </c>
      <c r="B8" s="36">
        <v>800603</v>
      </c>
      <c r="C8" s="36" t="s">
        <v>185</v>
      </c>
      <c r="D8" s="36">
        <v>51</v>
      </c>
    </row>
    <row r="9" spans="1:4" ht="24" customHeight="1" x14ac:dyDescent="0.25">
      <c r="A9" s="36" t="s">
        <v>186</v>
      </c>
      <c r="B9" s="36" t="s">
        <v>186</v>
      </c>
      <c r="C9" s="36" t="s">
        <v>188</v>
      </c>
      <c r="D9" s="36">
        <v>6</v>
      </c>
    </row>
    <row r="10" spans="1:4" ht="24" customHeight="1" x14ac:dyDescent="0.25">
      <c r="A10" s="36" t="s">
        <v>189</v>
      </c>
      <c r="B10" s="36" t="s">
        <v>189</v>
      </c>
      <c r="C10" s="36" t="s">
        <v>187</v>
      </c>
      <c r="D10" s="36">
        <v>7</v>
      </c>
    </row>
    <row r="11" spans="1:4" ht="24" customHeight="1" x14ac:dyDescent="0.25">
      <c r="A11" s="36">
        <v>5118121</v>
      </c>
      <c r="B11" s="36">
        <v>5118121</v>
      </c>
      <c r="C11" s="36" t="s">
        <v>190</v>
      </c>
      <c r="D11" s="36">
        <v>67</v>
      </c>
    </row>
    <row r="12" spans="1:4" ht="24" customHeight="1" x14ac:dyDescent="0.25">
      <c r="A12" s="36">
        <v>5118140</v>
      </c>
      <c r="B12" s="36">
        <v>5118140</v>
      </c>
      <c r="C12" s="36" t="s">
        <v>190</v>
      </c>
      <c r="D12" s="36">
        <v>50</v>
      </c>
    </row>
    <row r="13" spans="1:4" ht="24" customHeight="1" x14ac:dyDescent="0.25">
      <c r="A13" s="36">
        <v>5118160</v>
      </c>
      <c r="B13" s="36">
        <v>5118160</v>
      </c>
      <c r="C13" s="36" t="s">
        <v>191</v>
      </c>
      <c r="D13" s="36">
        <v>38</v>
      </c>
    </row>
    <row r="14" spans="1:4" ht="24" customHeight="1" x14ac:dyDescent="0.25">
      <c r="A14" s="36">
        <v>5118180</v>
      </c>
      <c r="B14" s="36">
        <v>5118180</v>
      </c>
      <c r="C14" s="36" t="s">
        <v>190</v>
      </c>
      <c r="D14" s="36">
        <v>42</v>
      </c>
    </row>
    <row r="15" spans="1:4" ht="24" customHeight="1" x14ac:dyDescent="0.25">
      <c r="A15" s="36">
        <v>5118200</v>
      </c>
      <c r="B15" s="36">
        <v>5118200</v>
      </c>
      <c r="C15" s="36" t="s">
        <v>190</v>
      </c>
      <c r="D15" s="36">
        <v>20</v>
      </c>
    </row>
    <row r="16" spans="1:4" ht="24" customHeight="1" x14ac:dyDescent="0.25">
      <c r="A16" s="36">
        <v>5118201</v>
      </c>
      <c r="B16" s="36">
        <v>51181201</v>
      </c>
      <c r="C16" s="36" t="s">
        <v>190</v>
      </c>
      <c r="D16" s="36">
        <v>15</v>
      </c>
    </row>
    <row r="17" spans="1:4" ht="24" customHeight="1" x14ac:dyDescent="0.25">
      <c r="A17" s="39" t="s">
        <v>193</v>
      </c>
      <c r="B17" s="39" t="s">
        <v>193</v>
      </c>
      <c r="C17" s="36" t="s">
        <v>194</v>
      </c>
      <c r="D17" s="36">
        <v>23</v>
      </c>
    </row>
    <row r="18" spans="1:4" ht="24" customHeight="1" x14ac:dyDescent="0.25">
      <c r="A18" s="39" t="s">
        <v>195</v>
      </c>
      <c r="B18" s="39" t="s">
        <v>195</v>
      </c>
      <c r="C18" s="36" t="s">
        <v>194</v>
      </c>
      <c r="D18" s="36">
        <v>31</v>
      </c>
    </row>
    <row r="19" spans="1:4" ht="24" customHeight="1" x14ac:dyDescent="0.25">
      <c r="A19" s="36" t="s">
        <v>197</v>
      </c>
      <c r="B19" s="36" t="s">
        <v>197</v>
      </c>
      <c r="C19" s="36" t="s">
        <v>198</v>
      </c>
      <c r="D19" s="36">
        <v>1</v>
      </c>
    </row>
    <row r="20" spans="1:4" ht="24" customHeight="1" x14ac:dyDescent="0.25">
      <c r="A20" s="36">
        <v>100016</v>
      </c>
      <c r="B20" s="36">
        <v>100016</v>
      </c>
      <c r="C20" s="36" t="s">
        <v>196</v>
      </c>
      <c r="D20" s="36">
        <v>11</v>
      </c>
    </row>
    <row r="21" spans="1:4" ht="24" customHeight="1" x14ac:dyDescent="0.25">
      <c r="A21" s="36">
        <v>100015</v>
      </c>
      <c r="B21" s="36">
        <v>100015</v>
      </c>
      <c r="C21" s="36" t="s">
        <v>196</v>
      </c>
      <c r="D21" s="36">
        <v>37</v>
      </c>
    </row>
    <row r="22" spans="1:4" ht="24" customHeight="1" x14ac:dyDescent="0.25">
      <c r="A22" s="36">
        <v>100014</v>
      </c>
      <c r="B22" s="36">
        <v>100014</v>
      </c>
      <c r="C22" s="36" t="s">
        <v>196</v>
      </c>
      <c r="D22" s="36">
        <v>32</v>
      </c>
    </row>
    <row r="23" spans="1:4" ht="24" customHeight="1" x14ac:dyDescent="0.25">
      <c r="A23" s="36">
        <v>100013</v>
      </c>
      <c r="B23" s="36">
        <v>100013</v>
      </c>
      <c r="C23" s="36" t="s">
        <v>196</v>
      </c>
      <c r="D23" s="36">
        <v>7</v>
      </c>
    </row>
    <row r="24" spans="1:4" ht="24" customHeight="1" x14ac:dyDescent="0.25">
      <c r="A24" s="36" t="s">
        <v>199</v>
      </c>
      <c r="B24" s="36" t="s">
        <v>199</v>
      </c>
      <c r="C24" s="36" t="s">
        <v>200</v>
      </c>
      <c r="D24" s="36">
        <v>34</v>
      </c>
    </row>
    <row r="25" spans="1:4" ht="24" customHeight="1" x14ac:dyDescent="0.25">
      <c r="A25" s="36">
        <v>100011</v>
      </c>
      <c r="B25" s="36">
        <v>100011</v>
      </c>
      <c r="C25" s="36" t="s">
        <v>196</v>
      </c>
      <c r="D25" s="36">
        <v>28</v>
      </c>
    </row>
    <row r="26" spans="1:4" ht="24" customHeight="1" x14ac:dyDescent="0.25">
      <c r="A26" s="36" t="s">
        <v>201</v>
      </c>
      <c r="B26" s="36" t="s">
        <v>201</v>
      </c>
      <c r="C26" s="36" t="s">
        <v>202</v>
      </c>
      <c r="D26" s="36">
        <v>9</v>
      </c>
    </row>
    <row r="27" spans="1:4" ht="24" customHeight="1" x14ac:dyDescent="0.25">
      <c r="A27" s="36">
        <v>6017252</v>
      </c>
      <c r="B27" s="36">
        <v>6017252</v>
      </c>
      <c r="C27" s="36" t="s">
        <v>203</v>
      </c>
      <c r="D27" s="36">
        <v>27</v>
      </c>
    </row>
    <row r="28" spans="1:4" ht="24" customHeight="1" x14ac:dyDescent="0.25">
      <c r="A28" s="36">
        <v>6017251</v>
      </c>
      <c r="B28" s="36">
        <v>6017251</v>
      </c>
      <c r="C28" s="36" t="s">
        <v>203</v>
      </c>
      <c r="D28" s="36">
        <v>4</v>
      </c>
    </row>
    <row r="29" spans="1:4" ht="24" customHeight="1" x14ac:dyDescent="0.25">
      <c r="A29" s="36" t="s">
        <v>204</v>
      </c>
      <c r="B29" s="36">
        <v>4468955</v>
      </c>
      <c r="C29" s="36" t="s">
        <v>205</v>
      </c>
      <c r="D29" s="36">
        <v>56</v>
      </c>
    </row>
    <row r="30" spans="1:4" ht="24" customHeight="1" x14ac:dyDescent="0.25">
      <c r="A30" s="36">
        <v>5118180</v>
      </c>
      <c r="B30" s="36">
        <v>5118080</v>
      </c>
      <c r="C30" s="36" t="s">
        <v>206</v>
      </c>
      <c r="D30" s="36">
        <v>46</v>
      </c>
    </row>
    <row r="31" spans="1:4" ht="24" customHeight="1" x14ac:dyDescent="0.25">
      <c r="A31" s="36">
        <v>6017102</v>
      </c>
      <c r="B31" s="36">
        <v>6017102</v>
      </c>
      <c r="C31" s="36" t="s">
        <v>207</v>
      </c>
      <c r="D31" s="36">
        <v>20</v>
      </c>
    </row>
    <row r="32" spans="1:4" ht="24" customHeight="1" x14ac:dyDescent="0.25">
      <c r="A32" s="36">
        <v>6017103</v>
      </c>
      <c r="B32" s="36">
        <v>6017103</v>
      </c>
      <c r="C32" s="36" t="s">
        <v>207</v>
      </c>
      <c r="D32" s="36">
        <v>44</v>
      </c>
    </row>
    <row r="33" spans="1:4" ht="24" customHeight="1" x14ac:dyDescent="0.25">
      <c r="A33" s="36">
        <v>6910951</v>
      </c>
      <c r="B33" s="36" t="s">
        <v>208</v>
      </c>
      <c r="C33" s="36" t="s">
        <v>209</v>
      </c>
      <c r="D33" s="36">
        <v>35</v>
      </c>
    </row>
    <row r="34" spans="1:4" ht="24" customHeight="1" x14ac:dyDescent="0.25">
      <c r="A34" s="36">
        <v>15310601032</v>
      </c>
      <c r="B34" s="36">
        <v>15310601032</v>
      </c>
      <c r="C34" s="36" t="s">
        <v>210</v>
      </c>
      <c r="D34" s="36">
        <v>63</v>
      </c>
    </row>
    <row r="35" spans="1:4" ht="24" customHeight="1" x14ac:dyDescent="0.25">
      <c r="A35" s="36" t="s">
        <v>211</v>
      </c>
      <c r="B35" s="36" t="s">
        <v>211</v>
      </c>
      <c r="C35" s="36" t="s">
        <v>212</v>
      </c>
      <c r="D35" s="36">
        <v>22</v>
      </c>
    </row>
    <row r="36" spans="1:4" ht="24" customHeight="1" x14ac:dyDescent="0.25">
      <c r="A36" s="36">
        <v>6017220</v>
      </c>
      <c r="B36" s="36">
        <v>6017220</v>
      </c>
      <c r="C36" s="36" t="s">
        <v>212</v>
      </c>
      <c r="D36" s="36">
        <v>70</v>
      </c>
    </row>
    <row r="37" spans="1:4" ht="24" customHeight="1" x14ac:dyDescent="0.25">
      <c r="A37" s="36" t="s">
        <v>213</v>
      </c>
      <c r="B37" s="36" t="s">
        <v>213</v>
      </c>
      <c r="C37" s="36" t="s">
        <v>210</v>
      </c>
      <c r="D37" s="36">
        <v>32</v>
      </c>
    </row>
    <row r="38" spans="1:4" ht="24" customHeight="1" x14ac:dyDescent="0.25">
      <c r="A38" s="36" t="s">
        <v>214</v>
      </c>
      <c r="B38" s="36" t="s">
        <v>214</v>
      </c>
      <c r="C38" s="36" t="s">
        <v>210</v>
      </c>
      <c r="D38" s="36">
        <v>107</v>
      </c>
    </row>
    <row r="39" spans="1:4" ht="24" customHeight="1" x14ac:dyDescent="0.25">
      <c r="A39" s="36" t="s">
        <v>215</v>
      </c>
      <c r="B39" s="36" t="s">
        <v>215</v>
      </c>
      <c r="C39" s="36" t="s">
        <v>210</v>
      </c>
      <c r="D39" s="36">
        <v>50</v>
      </c>
    </row>
    <row r="40" spans="1:4" ht="24" customHeight="1" x14ac:dyDescent="0.25">
      <c r="A40" s="36" t="s">
        <v>216</v>
      </c>
      <c r="B40" s="36" t="s">
        <v>216</v>
      </c>
      <c r="C40" s="36" t="s">
        <v>217</v>
      </c>
      <c r="D40" s="36">
        <v>2</v>
      </c>
    </row>
    <row r="41" spans="1:4" ht="24" customHeight="1" x14ac:dyDescent="0.25">
      <c r="A41" s="36" t="s">
        <v>218</v>
      </c>
      <c r="B41" s="36" t="s">
        <v>218</v>
      </c>
      <c r="C41" s="36" t="s">
        <v>217</v>
      </c>
      <c r="D41" s="36">
        <v>2</v>
      </c>
    </row>
    <row r="42" spans="1:4" ht="24" customHeight="1" x14ac:dyDescent="0.25">
      <c r="A42" s="36" t="s">
        <v>219</v>
      </c>
      <c r="B42" s="36" t="s">
        <v>219</v>
      </c>
      <c r="C42" s="36" t="s">
        <v>217</v>
      </c>
      <c r="D42" s="36">
        <v>1</v>
      </c>
    </row>
    <row r="43" spans="1:4" ht="24" customHeight="1" x14ac:dyDescent="0.25">
      <c r="A43" s="36" t="s">
        <v>220</v>
      </c>
      <c r="B43" s="36" t="s">
        <v>220</v>
      </c>
      <c r="C43" s="36" t="s">
        <v>221</v>
      </c>
      <c r="D43" s="36">
        <v>5</v>
      </c>
    </row>
    <row r="44" spans="1:4" s="41" customFormat="1" ht="24" customHeight="1" x14ac:dyDescent="0.25">
      <c r="A44" s="40" t="s">
        <v>220</v>
      </c>
      <c r="B44" s="40" t="s">
        <v>220</v>
      </c>
      <c r="C44" s="40" t="s">
        <v>222</v>
      </c>
      <c r="D44" s="40">
        <v>1</v>
      </c>
    </row>
    <row r="45" spans="1:4" ht="24" customHeight="1" x14ac:dyDescent="0.25">
      <c r="A45" s="36">
        <v>3336009</v>
      </c>
      <c r="B45" s="36">
        <v>3336009</v>
      </c>
      <c r="C45" s="36" t="s">
        <v>223</v>
      </c>
      <c r="D45" s="36">
        <v>15</v>
      </c>
    </row>
    <row r="46" spans="1:4" ht="24" customHeight="1" x14ac:dyDescent="0.25">
      <c r="A46" s="36" t="s">
        <v>224</v>
      </c>
      <c r="B46" s="36" t="s">
        <v>225</v>
      </c>
      <c r="C46" s="36" t="s">
        <v>210</v>
      </c>
      <c r="D46" s="36">
        <v>2</v>
      </c>
    </row>
    <row r="47" spans="1:4" ht="24" customHeight="1" x14ac:dyDescent="0.25">
      <c r="A47" s="36">
        <v>6017222</v>
      </c>
      <c r="B47" s="36">
        <v>6017222</v>
      </c>
      <c r="C47" s="36" t="s">
        <v>226</v>
      </c>
      <c r="D47" s="36">
        <v>40</v>
      </c>
    </row>
    <row r="48" spans="1:4" ht="24" customHeight="1" x14ac:dyDescent="0.25">
      <c r="A48" s="36">
        <v>6017221</v>
      </c>
      <c r="B48" s="36">
        <v>6017221</v>
      </c>
      <c r="C48" s="36" t="s">
        <v>227</v>
      </c>
      <c r="D48" s="36">
        <v>26</v>
      </c>
    </row>
    <row r="49" spans="1:5" ht="24" customHeight="1" x14ac:dyDescent="0.25">
      <c r="A49" s="36" t="s">
        <v>228</v>
      </c>
      <c r="B49" s="36" t="s">
        <v>228</v>
      </c>
      <c r="C49" s="36" t="s">
        <v>212</v>
      </c>
      <c r="D49" s="36">
        <v>134</v>
      </c>
      <c r="E49" s="41" t="s">
        <v>229</v>
      </c>
    </row>
    <row r="50" spans="1:5" ht="24" customHeight="1" x14ac:dyDescent="0.25">
      <c r="A50" s="36" t="s">
        <v>230</v>
      </c>
      <c r="B50" s="36" t="s">
        <v>230</v>
      </c>
      <c r="C50" s="36" t="s">
        <v>212</v>
      </c>
      <c r="D50" s="36">
        <v>58</v>
      </c>
    </row>
    <row r="51" spans="1:5" ht="24" customHeight="1" x14ac:dyDescent="0.25">
      <c r="A51" s="36" t="s">
        <v>231</v>
      </c>
      <c r="B51" s="36" t="s">
        <v>231</v>
      </c>
      <c r="C51" s="36" t="s">
        <v>232</v>
      </c>
      <c r="D51" s="36">
        <v>49</v>
      </c>
    </row>
    <row r="52" spans="1:5" ht="24" customHeight="1" x14ac:dyDescent="0.25">
      <c r="A52" s="36" t="s">
        <v>233</v>
      </c>
      <c r="B52" s="36" t="s">
        <v>233</v>
      </c>
      <c r="C52" s="36" t="s">
        <v>232</v>
      </c>
      <c r="D52" s="36">
        <v>48</v>
      </c>
    </row>
    <row r="53" spans="1:5" ht="24" customHeight="1" x14ac:dyDescent="0.25">
      <c r="A53" s="36" t="s">
        <v>234</v>
      </c>
      <c r="B53" s="36" t="s">
        <v>234</v>
      </c>
      <c r="C53" s="36" t="s">
        <v>235</v>
      </c>
      <c r="D53" s="36">
        <v>81</v>
      </c>
    </row>
    <row r="54" spans="1:5" ht="24" customHeight="1" x14ac:dyDescent="0.25">
      <c r="A54" s="36" t="s">
        <v>236</v>
      </c>
      <c r="B54" s="36" t="s">
        <v>236</v>
      </c>
      <c r="C54" s="36" t="s">
        <v>235</v>
      </c>
      <c r="D54" s="36">
        <v>69</v>
      </c>
    </row>
    <row r="55" spans="1:5" ht="24" customHeight="1" x14ac:dyDescent="0.25">
      <c r="A55" s="36" t="s">
        <v>237</v>
      </c>
      <c r="B55" s="36" t="s">
        <v>237</v>
      </c>
      <c r="C55" s="36" t="s">
        <v>238</v>
      </c>
      <c r="D55" s="36">
        <v>103</v>
      </c>
    </row>
    <row r="56" spans="1:5" ht="24" customHeight="1" x14ac:dyDescent="0.25">
      <c r="A56" s="36" t="s">
        <v>239</v>
      </c>
      <c r="B56" s="36" t="s">
        <v>239</v>
      </c>
      <c r="C56" s="36" t="s">
        <v>238</v>
      </c>
      <c r="D56" s="36">
        <v>30</v>
      </c>
    </row>
    <row r="57" spans="1:5" ht="24" customHeight="1" x14ac:dyDescent="0.25">
      <c r="A57" s="36" t="s">
        <v>240</v>
      </c>
      <c r="B57" s="36" t="s">
        <v>240</v>
      </c>
      <c r="C57" s="36" t="s">
        <v>241</v>
      </c>
      <c r="D57" s="36">
        <v>59</v>
      </c>
    </row>
    <row r="58" spans="1:5" ht="24" customHeight="1" x14ac:dyDescent="0.25">
      <c r="A58" s="36" t="s">
        <v>242</v>
      </c>
      <c r="B58" s="36">
        <v>999075</v>
      </c>
      <c r="C58" s="36" t="s">
        <v>243</v>
      </c>
      <c r="D58" s="36">
        <v>12</v>
      </c>
    </row>
    <row r="59" spans="1:5" ht="24" customHeight="1" x14ac:dyDescent="0.25">
      <c r="A59" s="36" t="s">
        <v>244</v>
      </c>
      <c r="B59" s="36" t="s">
        <v>244</v>
      </c>
      <c r="C59" s="36" t="s">
        <v>245</v>
      </c>
      <c r="D59" s="36">
        <v>17</v>
      </c>
    </row>
    <row r="60" spans="1:5" ht="24" customHeight="1" x14ac:dyDescent="0.25">
      <c r="A60" s="36" t="s">
        <v>246</v>
      </c>
      <c r="B60" s="36" t="s">
        <v>246</v>
      </c>
      <c r="C60" s="36" t="s">
        <v>247</v>
      </c>
      <c r="D60" s="36">
        <v>42</v>
      </c>
    </row>
    <row r="61" spans="1:5" ht="24" customHeight="1" x14ac:dyDescent="0.25">
      <c r="A61" s="36" t="s">
        <v>249</v>
      </c>
      <c r="B61" s="36" t="s">
        <v>250</v>
      </c>
      <c r="C61" s="36" t="s">
        <v>251</v>
      </c>
      <c r="D61" s="36">
        <v>17</v>
      </c>
    </row>
    <row r="62" spans="1:5" ht="24" customHeight="1" x14ac:dyDescent="0.25">
      <c r="A62" s="36" t="s">
        <v>72</v>
      </c>
      <c r="B62" s="36" t="s">
        <v>109</v>
      </c>
      <c r="C62" s="36"/>
      <c r="D62" s="36">
        <v>10</v>
      </c>
    </row>
    <row r="63" spans="1:5" ht="24" customHeight="1" x14ac:dyDescent="0.25">
      <c r="A63" s="36" t="s">
        <v>252</v>
      </c>
      <c r="B63" s="36" t="s">
        <v>252</v>
      </c>
      <c r="C63" s="36" t="s">
        <v>253</v>
      </c>
      <c r="D63" s="36">
        <v>10</v>
      </c>
    </row>
    <row r="64" spans="1:5" ht="24" customHeight="1" x14ac:dyDescent="0.25">
      <c r="A64" s="36" t="s">
        <v>255</v>
      </c>
      <c r="B64" s="36" t="s">
        <v>255</v>
      </c>
      <c r="C64" s="36"/>
      <c r="D64" s="36">
        <v>36</v>
      </c>
    </row>
    <row r="65" spans="1:4" ht="24" customHeight="1" x14ac:dyDescent="0.25">
      <c r="A65" s="36">
        <v>100017</v>
      </c>
      <c r="B65" s="36" t="s">
        <v>256</v>
      </c>
      <c r="C65" s="36" t="s">
        <v>257</v>
      </c>
      <c r="D65" s="36">
        <v>16</v>
      </c>
    </row>
    <row r="66" spans="1:4" ht="24" customHeight="1" x14ac:dyDescent="0.25">
      <c r="A66" s="39" t="s">
        <v>258</v>
      </c>
      <c r="B66" s="36" t="s">
        <v>259</v>
      </c>
      <c r="C66" s="36" t="s">
        <v>260</v>
      </c>
      <c r="D66" s="36">
        <v>6</v>
      </c>
    </row>
    <row r="67" spans="1:4" ht="24" customHeight="1" x14ac:dyDescent="0.25">
      <c r="A67" s="36" t="s">
        <v>261</v>
      </c>
      <c r="B67" s="36" t="s">
        <v>261</v>
      </c>
      <c r="C67" s="36" t="s">
        <v>210</v>
      </c>
      <c r="D67" s="36">
        <v>47</v>
      </c>
    </row>
    <row r="68" spans="1:4" ht="24" customHeight="1" x14ac:dyDescent="0.25">
      <c r="A68" s="36" t="s">
        <v>262</v>
      </c>
      <c r="B68" s="36" t="s">
        <v>263</v>
      </c>
      <c r="C68" s="36" t="s">
        <v>265</v>
      </c>
      <c r="D68" s="36">
        <v>4</v>
      </c>
    </row>
    <row r="69" spans="1:4" ht="24" customHeight="1" x14ac:dyDescent="0.25">
      <c r="A69" s="36" t="s">
        <v>264</v>
      </c>
      <c r="B69" s="36" t="s">
        <v>264</v>
      </c>
      <c r="C69" s="36" t="s">
        <v>253</v>
      </c>
      <c r="D69" s="36">
        <v>6</v>
      </c>
    </row>
    <row r="70" spans="1:4" ht="24" customHeight="1" x14ac:dyDescent="0.25">
      <c r="A70" s="36" t="s">
        <v>266</v>
      </c>
      <c r="B70" s="36" t="s">
        <v>267</v>
      </c>
      <c r="C70" s="36" t="s">
        <v>268</v>
      </c>
      <c r="D70" s="36">
        <v>2</v>
      </c>
    </row>
    <row r="71" spans="1:4" ht="24" customHeight="1" x14ac:dyDescent="0.25">
      <c r="A71" s="36" t="s">
        <v>269</v>
      </c>
      <c r="B71" s="36"/>
      <c r="C71" s="36"/>
      <c r="D71" s="36">
        <v>1</v>
      </c>
    </row>
    <row r="72" spans="1:4" ht="24" customHeight="1" x14ac:dyDescent="0.25">
      <c r="A72" s="36" t="s">
        <v>270</v>
      </c>
      <c r="B72" s="36" t="s">
        <v>270</v>
      </c>
      <c r="C72" s="36" t="s">
        <v>271</v>
      </c>
      <c r="D72" s="36">
        <v>5</v>
      </c>
    </row>
    <row r="73" spans="1:4" ht="24" customHeight="1" x14ac:dyDescent="0.25">
      <c r="A73" s="36" t="s">
        <v>272</v>
      </c>
      <c r="B73" s="36" t="s">
        <v>272</v>
      </c>
      <c r="C73" s="36" t="s">
        <v>273</v>
      </c>
      <c r="D73" s="36">
        <v>4</v>
      </c>
    </row>
    <row r="74" spans="1:4" ht="24" customHeight="1" x14ac:dyDescent="0.25">
      <c r="A74" s="36" t="s">
        <v>274</v>
      </c>
      <c r="B74" s="36" t="s">
        <v>274</v>
      </c>
      <c r="C74" s="36"/>
      <c r="D74" s="36">
        <v>20</v>
      </c>
    </row>
    <row r="75" spans="1:4" ht="24" customHeight="1" x14ac:dyDescent="0.25">
      <c r="A75" s="36" t="s">
        <v>275</v>
      </c>
      <c r="B75" s="36" t="s">
        <v>275</v>
      </c>
      <c r="C75" s="36"/>
      <c r="D75" s="36">
        <v>46</v>
      </c>
    </row>
    <row r="76" spans="1:4" ht="24" customHeight="1" x14ac:dyDescent="0.25">
      <c r="A76" s="40" t="s">
        <v>276</v>
      </c>
      <c r="B76" s="40"/>
      <c r="C76" s="40" t="s">
        <v>277</v>
      </c>
      <c r="D76" s="40">
        <v>10</v>
      </c>
    </row>
    <row r="77" spans="1:4" ht="24" customHeight="1" x14ac:dyDescent="0.25">
      <c r="A77" s="36" t="s">
        <v>278</v>
      </c>
      <c r="B77" s="36" t="s">
        <v>278</v>
      </c>
      <c r="C77" s="36"/>
      <c r="D77" s="36">
        <v>9</v>
      </c>
    </row>
    <row r="78" spans="1:4" ht="24" customHeight="1" x14ac:dyDescent="0.25">
      <c r="A78" s="36" t="s">
        <v>279</v>
      </c>
      <c r="B78" s="36" t="s">
        <v>279</v>
      </c>
      <c r="C78" s="36"/>
      <c r="D78" s="36">
        <v>40</v>
      </c>
    </row>
    <row r="79" spans="1:4" ht="24" customHeight="1" x14ac:dyDescent="0.25">
      <c r="A79" s="36" t="s">
        <v>280</v>
      </c>
      <c r="B79" s="36" t="s">
        <v>280</v>
      </c>
      <c r="C79" s="36"/>
      <c r="D79" s="36">
        <v>2</v>
      </c>
    </row>
    <row r="80" spans="1:4" ht="24" customHeight="1" x14ac:dyDescent="0.25">
      <c r="A80" s="36" t="s">
        <v>281</v>
      </c>
      <c r="B80" s="36" t="s">
        <v>281</v>
      </c>
      <c r="C80" s="36"/>
      <c r="D80" s="36">
        <v>53</v>
      </c>
    </row>
    <row r="81" spans="1:4" ht="24" customHeight="1" x14ac:dyDescent="0.25">
      <c r="A81" s="36" t="s">
        <v>282</v>
      </c>
      <c r="B81" s="36" t="s">
        <v>282</v>
      </c>
      <c r="C81" s="36"/>
      <c r="D81" s="36">
        <v>20</v>
      </c>
    </row>
    <row r="82" spans="1:4" ht="24" customHeight="1" x14ac:dyDescent="0.25">
      <c r="A82" s="36" t="s">
        <v>283</v>
      </c>
      <c r="B82" s="36" t="s">
        <v>283</v>
      </c>
      <c r="C82" s="36"/>
      <c r="D82" s="36">
        <v>31</v>
      </c>
    </row>
    <row r="83" spans="1:4" ht="24" customHeight="1" x14ac:dyDescent="0.25">
      <c r="A83" s="40" t="s">
        <v>284</v>
      </c>
      <c r="B83" s="40" t="s">
        <v>284</v>
      </c>
      <c r="C83" s="40" t="s">
        <v>285</v>
      </c>
      <c r="D83" s="40">
        <v>7</v>
      </c>
    </row>
    <row r="84" spans="1:4" ht="24" customHeight="1" x14ac:dyDescent="0.25">
      <c r="A84" s="36" t="s">
        <v>286</v>
      </c>
      <c r="B84" s="36" t="s">
        <v>286</v>
      </c>
      <c r="C84" s="36"/>
      <c r="D84" s="36">
        <v>14</v>
      </c>
    </row>
    <row r="85" spans="1:4" ht="24" customHeight="1" x14ac:dyDescent="0.25">
      <c r="A85" s="36" t="s">
        <v>287</v>
      </c>
      <c r="B85" s="36" t="s">
        <v>287</v>
      </c>
      <c r="C85" s="36"/>
      <c r="D85" s="36">
        <v>1</v>
      </c>
    </row>
    <row r="86" spans="1:4" ht="24" customHeight="1" x14ac:dyDescent="0.25">
      <c r="A86" s="36" t="s">
        <v>288</v>
      </c>
      <c r="B86" s="39" t="s">
        <v>289</v>
      </c>
      <c r="C86" s="36"/>
      <c r="D86" s="36">
        <v>26</v>
      </c>
    </row>
    <row r="87" spans="1:4" ht="24" customHeight="1" x14ac:dyDescent="0.25">
      <c r="A87" s="36" t="s">
        <v>291</v>
      </c>
      <c r="B87" s="39" t="s">
        <v>290</v>
      </c>
      <c r="C87" s="36"/>
      <c r="D87" s="36">
        <v>50</v>
      </c>
    </row>
    <row r="88" spans="1:4" ht="24" customHeight="1" x14ac:dyDescent="0.25">
      <c r="A88" s="36" t="s">
        <v>292</v>
      </c>
      <c r="B88" s="36"/>
      <c r="C88" s="36"/>
      <c r="D88" s="36">
        <v>14</v>
      </c>
    </row>
    <row r="89" spans="1:4" ht="24" customHeight="1" x14ac:dyDescent="0.25">
      <c r="A89" s="36" t="s">
        <v>293</v>
      </c>
      <c r="B89" s="36" t="s">
        <v>294</v>
      </c>
      <c r="C89" s="36"/>
      <c r="D89" s="36">
        <v>1</v>
      </c>
    </row>
    <row r="90" spans="1:4" ht="24" customHeight="1" x14ac:dyDescent="0.25">
      <c r="A90" s="40" t="s">
        <v>321</v>
      </c>
      <c r="B90" s="40" t="s">
        <v>295</v>
      </c>
      <c r="C90" s="40" t="s">
        <v>296</v>
      </c>
      <c r="D90" s="40">
        <v>1</v>
      </c>
    </row>
    <row r="91" spans="1:4" ht="24" customHeight="1" x14ac:dyDescent="0.25">
      <c r="A91" s="36">
        <v>149969</v>
      </c>
      <c r="B91" s="36">
        <v>149969</v>
      </c>
      <c r="C91" s="36"/>
      <c r="D91" s="36">
        <v>3</v>
      </c>
    </row>
    <row r="92" spans="1:4" ht="24" customHeight="1" x14ac:dyDescent="0.25">
      <c r="A92" s="36">
        <v>3182612</v>
      </c>
      <c r="B92" s="36">
        <v>3182612</v>
      </c>
      <c r="C92" s="36" t="s">
        <v>297</v>
      </c>
      <c r="D92" s="36">
        <v>5</v>
      </c>
    </row>
    <row r="93" spans="1:4" ht="24" customHeight="1" x14ac:dyDescent="0.25">
      <c r="A93" s="36">
        <v>6018524</v>
      </c>
      <c r="B93" s="36">
        <v>6018524</v>
      </c>
      <c r="C93" s="36" t="s">
        <v>298</v>
      </c>
      <c r="D93" s="36">
        <v>5</v>
      </c>
    </row>
    <row r="94" spans="1:4" ht="24" customHeight="1" x14ac:dyDescent="0.25">
      <c r="A94" s="36" t="s">
        <v>299</v>
      </c>
      <c r="B94" s="36">
        <v>1874</v>
      </c>
      <c r="C94" s="36"/>
      <c r="D94" s="36" t="s">
        <v>300</v>
      </c>
    </row>
    <row r="95" spans="1:4" ht="24" customHeight="1" x14ac:dyDescent="0.25">
      <c r="A95" s="36" t="s">
        <v>301</v>
      </c>
      <c r="B95" s="36">
        <v>3890</v>
      </c>
      <c r="C95" s="36"/>
      <c r="D95" s="36">
        <v>1</v>
      </c>
    </row>
    <row r="96" spans="1:4" ht="24" customHeight="1" x14ac:dyDescent="0.25">
      <c r="A96" s="36" t="s">
        <v>302</v>
      </c>
      <c r="B96" s="36"/>
      <c r="C96" s="36"/>
      <c r="D96" s="36">
        <v>9</v>
      </c>
    </row>
    <row r="97" spans="1:4" ht="24" customHeight="1" x14ac:dyDescent="0.25">
      <c r="A97" s="36" t="s">
        <v>303</v>
      </c>
      <c r="B97" s="36"/>
      <c r="C97" s="36"/>
      <c r="D97" s="36">
        <v>6</v>
      </c>
    </row>
    <row r="98" spans="1:4" ht="24" customHeight="1" x14ac:dyDescent="0.25">
      <c r="A98" s="36" t="s">
        <v>304</v>
      </c>
      <c r="B98" s="36"/>
      <c r="C98" s="36"/>
      <c r="D98" s="36">
        <v>21</v>
      </c>
    </row>
    <row r="99" spans="1:4" ht="24" customHeight="1" x14ac:dyDescent="0.25">
      <c r="A99" s="36" t="s">
        <v>305</v>
      </c>
      <c r="B99" s="36"/>
      <c r="C99" s="36"/>
      <c r="D99" s="36">
        <v>48</v>
      </c>
    </row>
    <row r="100" spans="1:4" ht="24" customHeight="1" x14ac:dyDescent="0.25">
      <c r="A100" s="36" t="s">
        <v>306</v>
      </c>
      <c r="B100" s="36"/>
      <c r="C100" s="36"/>
      <c r="D100" s="36">
        <v>19</v>
      </c>
    </row>
    <row r="101" spans="1:4" ht="24" customHeight="1" x14ac:dyDescent="0.25">
      <c r="A101" s="36"/>
      <c r="B101" s="36"/>
      <c r="C101" s="36"/>
      <c r="D101" s="36"/>
    </row>
    <row r="102" spans="1:4" ht="24" customHeight="1" x14ac:dyDescent="0.25">
      <c r="A102" s="36"/>
      <c r="B102" s="36"/>
      <c r="C102" s="36"/>
      <c r="D102" s="36"/>
    </row>
    <row r="103" spans="1:4" ht="24" customHeight="1" x14ac:dyDescent="0.25">
      <c r="A103" s="36"/>
      <c r="B103" s="36"/>
      <c r="C103" s="36"/>
      <c r="D103" s="36"/>
    </row>
    <row r="104" spans="1:4" ht="24" customHeight="1" x14ac:dyDescent="0.25">
      <c r="A104" s="36"/>
      <c r="B104" s="36"/>
      <c r="C104" s="36"/>
      <c r="D104" s="36"/>
    </row>
    <row r="105" spans="1:4" ht="24" customHeight="1" x14ac:dyDescent="0.25">
      <c r="A105" s="36"/>
      <c r="B105" s="36"/>
      <c r="C105" s="36"/>
      <c r="D105" s="36"/>
    </row>
    <row r="106" spans="1:4" ht="24" customHeight="1" x14ac:dyDescent="0.25">
      <c r="A106" s="36"/>
      <c r="B106" s="36"/>
      <c r="C106" s="36"/>
      <c r="D106" s="36"/>
    </row>
    <row r="107" spans="1:4" ht="24" customHeight="1" x14ac:dyDescent="0.25">
      <c r="A107" s="36"/>
      <c r="B107" s="36"/>
      <c r="C107" s="36"/>
      <c r="D107" s="36"/>
    </row>
    <row r="108" spans="1:4" ht="24" customHeight="1" x14ac:dyDescent="0.25">
      <c r="A108" s="36"/>
      <c r="B108" s="36"/>
      <c r="C108" s="36"/>
      <c r="D108" s="36"/>
    </row>
    <row r="109" spans="1:4" ht="24" customHeight="1" x14ac:dyDescent="0.25">
      <c r="A109" s="36"/>
      <c r="B109" s="36"/>
      <c r="C109" s="36"/>
      <c r="D109" s="36"/>
    </row>
    <row r="110" spans="1:4" ht="24" customHeight="1" x14ac:dyDescent="0.25">
      <c r="A110" s="36"/>
      <c r="B110" s="36"/>
      <c r="C110" s="36"/>
      <c r="D110" s="36"/>
    </row>
    <row r="111" spans="1:4" ht="24" customHeight="1" x14ac:dyDescent="0.25">
      <c r="A111" s="36"/>
      <c r="B111" s="36"/>
      <c r="C111" s="36"/>
      <c r="D111" s="36"/>
    </row>
    <row r="112" spans="1:4" ht="24" customHeight="1" x14ac:dyDescent="0.25">
      <c r="A112" s="36"/>
      <c r="B112" s="36"/>
      <c r="C112" s="36"/>
      <c r="D112" s="36"/>
    </row>
    <row r="113" spans="1:4" ht="24" customHeight="1" x14ac:dyDescent="0.25">
      <c r="A113" s="36"/>
      <c r="B113" s="36"/>
      <c r="C113" s="36"/>
      <c r="D113" s="36"/>
    </row>
    <row r="114" spans="1:4" ht="24" customHeight="1" x14ac:dyDescent="0.25">
      <c r="A114" s="36"/>
      <c r="B114" s="36"/>
      <c r="C114" s="36"/>
      <c r="D114" s="36"/>
    </row>
    <row r="115" spans="1:4" ht="24" customHeight="1" x14ac:dyDescent="0.25">
      <c r="A115" s="36"/>
      <c r="B115" s="36"/>
      <c r="C115" s="36"/>
      <c r="D115" s="36"/>
    </row>
    <row r="116" spans="1:4" ht="24" customHeight="1" x14ac:dyDescent="0.25">
      <c r="A116" s="36"/>
      <c r="B116" s="36"/>
      <c r="C116" s="36"/>
      <c r="D116" s="36"/>
    </row>
    <row r="117" spans="1:4" ht="24" customHeight="1" x14ac:dyDescent="0.25">
      <c r="A117" s="36"/>
      <c r="B117" s="36"/>
      <c r="C117" s="36"/>
      <c r="D117" s="36"/>
    </row>
    <row r="118" spans="1:4" ht="24" customHeight="1" x14ac:dyDescent="0.25">
      <c r="A118" s="36"/>
      <c r="B118" s="36"/>
      <c r="C118" s="36"/>
      <c r="D118" s="36"/>
    </row>
    <row r="119" spans="1:4" ht="24" customHeight="1" x14ac:dyDescent="0.25">
      <c r="A119" s="36"/>
      <c r="B119" s="36"/>
      <c r="C119" s="36"/>
      <c r="D119" s="36"/>
    </row>
    <row r="120" spans="1:4" ht="24" customHeight="1" x14ac:dyDescent="0.25">
      <c r="A120" s="36"/>
      <c r="B120" s="36"/>
      <c r="C120" s="36"/>
      <c r="D120" s="36"/>
    </row>
    <row r="121" spans="1:4" ht="24" customHeight="1" x14ac:dyDescent="0.25">
      <c r="A121" s="36"/>
      <c r="B121" s="36"/>
      <c r="C121" s="36"/>
      <c r="D121" s="36"/>
    </row>
    <row r="122" spans="1:4" ht="24" customHeight="1" x14ac:dyDescent="0.25">
      <c r="A122" s="36"/>
      <c r="B122" s="36"/>
      <c r="C122" s="36"/>
      <c r="D122" s="36"/>
    </row>
    <row r="123" spans="1:4" ht="24" customHeight="1" x14ac:dyDescent="0.25">
      <c r="A123" s="36"/>
      <c r="B123" s="36"/>
      <c r="C123" s="36"/>
      <c r="D123" s="36"/>
    </row>
    <row r="124" spans="1:4" ht="24" customHeight="1" x14ac:dyDescent="0.25">
      <c r="A124" s="36"/>
      <c r="B124" s="36"/>
      <c r="C124" s="36"/>
      <c r="D124" s="36"/>
    </row>
    <row r="125" spans="1:4" ht="24" customHeight="1" x14ac:dyDescent="0.25">
      <c r="A125" s="36"/>
      <c r="B125" s="36"/>
      <c r="C125" s="36"/>
      <c r="D125" s="36"/>
    </row>
    <row r="126" spans="1:4" ht="24" customHeight="1" x14ac:dyDescent="0.25">
      <c r="A126" s="36"/>
      <c r="B126" s="36"/>
      <c r="C126" s="36"/>
      <c r="D126" s="36"/>
    </row>
    <row r="127" spans="1:4" ht="24" customHeight="1" x14ac:dyDescent="0.25">
      <c r="A127" s="36"/>
      <c r="B127" s="36"/>
      <c r="C127" s="36"/>
      <c r="D127" s="36"/>
    </row>
    <row r="128" spans="1:4" ht="24" customHeight="1" x14ac:dyDescent="0.25">
      <c r="A128" s="36"/>
      <c r="B128" s="36"/>
      <c r="C128" s="36"/>
      <c r="D128" s="36"/>
    </row>
    <row r="129" spans="1:4" ht="24" customHeight="1" x14ac:dyDescent="0.25">
      <c r="A129" s="36"/>
      <c r="B129" s="36"/>
      <c r="C129" s="36"/>
      <c r="D129" s="36"/>
    </row>
    <row r="130" spans="1:4" ht="24" customHeight="1" x14ac:dyDescent="0.25">
      <c r="A130" s="36"/>
      <c r="B130" s="36"/>
      <c r="C130" s="36"/>
      <c r="D130" s="36"/>
    </row>
    <row r="131" spans="1:4" ht="24" customHeight="1" x14ac:dyDescent="0.25">
      <c r="A131" s="36"/>
      <c r="B131" s="36"/>
      <c r="C131" s="36"/>
      <c r="D131" s="36"/>
    </row>
    <row r="132" spans="1:4" ht="24" customHeight="1" x14ac:dyDescent="0.25">
      <c r="A132" s="36"/>
      <c r="B132" s="36"/>
      <c r="C132" s="36"/>
      <c r="D132" s="36"/>
    </row>
    <row r="133" spans="1:4" ht="24" customHeight="1" x14ac:dyDescent="0.25">
      <c r="A133" s="36"/>
      <c r="B133" s="36"/>
      <c r="C133" s="36"/>
      <c r="D133" s="36"/>
    </row>
    <row r="134" spans="1:4" ht="24" customHeight="1" x14ac:dyDescent="0.25">
      <c r="A134" s="36"/>
      <c r="B134" s="36"/>
      <c r="C134" s="36"/>
      <c r="D134" s="36"/>
    </row>
    <row r="135" spans="1:4" ht="24" customHeight="1" x14ac:dyDescent="0.25">
      <c r="A135" s="36"/>
      <c r="B135" s="36"/>
      <c r="C135" s="36"/>
      <c r="D135" s="36"/>
    </row>
    <row r="136" spans="1:4" ht="24" customHeight="1" x14ac:dyDescent="0.25">
      <c r="A136" s="36"/>
      <c r="B136" s="36"/>
      <c r="C136" s="36"/>
      <c r="D136" s="36"/>
    </row>
    <row r="137" spans="1:4" ht="24" customHeight="1" x14ac:dyDescent="0.25">
      <c r="A137" s="36"/>
      <c r="B137" s="36"/>
      <c r="C137" s="36"/>
      <c r="D137" s="36"/>
    </row>
    <row r="138" spans="1:4" ht="24" customHeight="1" x14ac:dyDescent="0.25">
      <c r="A138" s="36"/>
      <c r="B138" s="36"/>
      <c r="C138" s="36"/>
      <c r="D138" s="36"/>
    </row>
    <row r="139" spans="1:4" ht="24" customHeight="1" x14ac:dyDescent="0.25">
      <c r="A139" s="36"/>
      <c r="B139" s="36"/>
      <c r="C139" s="36"/>
      <c r="D139" s="36"/>
    </row>
    <row r="140" spans="1:4" ht="24" customHeight="1" x14ac:dyDescent="0.25">
      <c r="A140" s="36"/>
      <c r="B140" s="36"/>
      <c r="C140" s="36"/>
      <c r="D140" s="36"/>
    </row>
    <row r="141" spans="1:4" ht="24" customHeight="1" x14ac:dyDescent="0.25">
      <c r="A141" s="36"/>
      <c r="B141" s="36"/>
      <c r="C141" s="36"/>
      <c r="D141" s="36"/>
    </row>
    <row r="142" spans="1:4" ht="24" customHeight="1" x14ac:dyDescent="0.25">
      <c r="A142" s="36"/>
      <c r="B142" s="36"/>
      <c r="C142" s="36"/>
      <c r="D142" s="36"/>
    </row>
    <row r="143" spans="1:4" ht="24" customHeight="1" x14ac:dyDescent="0.25">
      <c r="A143" s="36"/>
      <c r="B143" s="36"/>
      <c r="C143" s="36"/>
      <c r="D143" s="36"/>
    </row>
    <row r="144" spans="1:4" ht="24" customHeight="1" x14ac:dyDescent="0.25">
      <c r="A144" s="36"/>
      <c r="B144" s="36"/>
      <c r="C144" s="36"/>
      <c r="D144" s="36"/>
    </row>
    <row r="145" spans="1:4" ht="24" customHeight="1" x14ac:dyDescent="0.25">
      <c r="A145" s="36"/>
      <c r="B145" s="36"/>
      <c r="C145" s="36"/>
      <c r="D145" s="36"/>
    </row>
    <row r="146" spans="1:4" ht="24" customHeight="1" x14ac:dyDescent="0.25">
      <c r="A146" s="36"/>
      <c r="B146" s="36"/>
      <c r="C146" s="36"/>
      <c r="D146" s="36"/>
    </row>
    <row r="147" spans="1:4" ht="24" customHeight="1" x14ac:dyDescent="0.25">
      <c r="A147" s="36"/>
      <c r="B147" s="36"/>
      <c r="C147" s="36"/>
      <c r="D147" s="36"/>
    </row>
    <row r="148" spans="1:4" ht="24" customHeight="1" x14ac:dyDescent="0.25">
      <c r="A148" s="36"/>
      <c r="B148" s="36"/>
      <c r="C148" s="36"/>
      <c r="D148" s="36"/>
    </row>
    <row r="149" spans="1:4" ht="24" customHeight="1" x14ac:dyDescent="0.25">
      <c r="A149" s="36"/>
      <c r="B149" s="36"/>
      <c r="C149" s="36"/>
      <c r="D149" s="36"/>
    </row>
    <row r="150" spans="1:4" ht="24" customHeight="1" x14ac:dyDescent="0.25">
      <c r="A150" s="36"/>
      <c r="B150" s="36"/>
      <c r="C150" s="36"/>
      <c r="D150" s="36"/>
    </row>
  </sheetData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391-27A4-46AD-A963-F451E6623A00}">
  <dimension ref="A1:D164"/>
  <sheetViews>
    <sheetView tabSelected="1" workbookViewId="0">
      <selection activeCell="D6" sqref="D6"/>
    </sheetView>
  </sheetViews>
  <sheetFormatPr baseColWidth="10" defaultRowHeight="15" x14ac:dyDescent="0.25"/>
  <sheetData>
    <row r="1" spans="1:4" x14ac:dyDescent="0.25">
      <c r="A1" s="9" t="s">
        <v>80</v>
      </c>
    </row>
    <row r="2" spans="1:4" x14ac:dyDescent="0.25">
      <c r="A2" s="9" t="s">
        <v>84</v>
      </c>
    </row>
    <row r="4" spans="1:4" ht="30" x14ac:dyDescent="0.25">
      <c r="A4" s="18" t="s">
        <v>20</v>
      </c>
      <c r="B4" s="18" t="s">
        <v>21</v>
      </c>
      <c r="C4" s="19" t="s">
        <v>126</v>
      </c>
      <c r="D4" s="38" t="s">
        <v>83</v>
      </c>
    </row>
    <row r="5" spans="1:4" ht="24" customHeight="1" x14ac:dyDescent="0.25">
      <c r="A5" s="40" t="s">
        <v>307</v>
      </c>
      <c r="B5" s="40" t="s">
        <v>308</v>
      </c>
      <c r="C5" s="40"/>
      <c r="D5" s="40">
        <v>1</v>
      </c>
    </row>
    <row r="6" spans="1:4" ht="24" customHeight="1" x14ac:dyDescent="0.25">
      <c r="A6" s="40" t="s">
        <v>309</v>
      </c>
      <c r="B6" s="40">
        <v>5118060</v>
      </c>
      <c r="C6" s="40"/>
      <c r="D6" s="40">
        <v>1</v>
      </c>
    </row>
    <row r="7" spans="1:4" ht="24" customHeight="1" x14ac:dyDescent="0.25">
      <c r="A7" s="40" t="s">
        <v>204</v>
      </c>
      <c r="B7" s="40"/>
      <c r="C7" s="40" t="s">
        <v>310</v>
      </c>
      <c r="D7" s="40">
        <v>1</v>
      </c>
    </row>
    <row r="8" spans="1:4" ht="24" customHeight="1" x14ac:dyDescent="0.25">
      <c r="A8" s="36"/>
      <c r="B8" s="36"/>
      <c r="C8" s="36"/>
      <c r="D8" s="36"/>
    </row>
    <row r="9" spans="1:4" ht="24" customHeight="1" x14ac:dyDescent="0.25">
      <c r="A9" s="36"/>
      <c r="B9" s="36"/>
      <c r="C9" s="36"/>
      <c r="D9" s="36"/>
    </row>
    <row r="10" spans="1:4" ht="24" customHeight="1" x14ac:dyDescent="0.25">
      <c r="A10" s="36"/>
      <c r="B10" s="36"/>
      <c r="C10" s="36"/>
      <c r="D10" s="36"/>
    </row>
    <row r="11" spans="1:4" ht="24" customHeight="1" x14ac:dyDescent="0.25">
      <c r="A11" s="36"/>
      <c r="B11" s="36"/>
      <c r="C11" s="36"/>
      <c r="D11" s="36"/>
    </row>
    <row r="12" spans="1:4" ht="24" customHeight="1" x14ac:dyDescent="0.25">
      <c r="A12" s="36"/>
      <c r="B12" s="36"/>
      <c r="C12" s="36"/>
      <c r="D12" s="36"/>
    </row>
    <row r="13" spans="1:4" ht="24" customHeight="1" x14ac:dyDescent="0.25">
      <c r="A13" s="36"/>
      <c r="B13" s="36"/>
      <c r="C13" s="36"/>
      <c r="D13" s="36"/>
    </row>
    <row r="14" spans="1:4" ht="24" customHeight="1" x14ac:dyDescent="0.25">
      <c r="A14" s="36"/>
      <c r="B14" s="36"/>
      <c r="C14" s="36"/>
      <c r="D14" s="36"/>
    </row>
    <row r="15" spans="1:4" ht="24" customHeight="1" x14ac:dyDescent="0.25">
      <c r="A15" s="36"/>
      <c r="B15" s="36"/>
      <c r="C15" s="36"/>
      <c r="D15" s="36"/>
    </row>
    <row r="16" spans="1:4" ht="24" customHeight="1" x14ac:dyDescent="0.25">
      <c r="A16" s="36"/>
      <c r="B16" s="36"/>
      <c r="C16" s="36"/>
      <c r="D16" s="36"/>
    </row>
    <row r="17" spans="1:4" ht="24" customHeight="1" x14ac:dyDescent="0.25">
      <c r="A17" s="36"/>
      <c r="B17" s="36"/>
      <c r="C17" s="36"/>
      <c r="D17" s="36"/>
    </row>
    <row r="18" spans="1:4" ht="24" customHeight="1" x14ac:dyDescent="0.25">
      <c r="A18" s="36"/>
      <c r="B18" s="36"/>
      <c r="C18" s="36"/>
      <c r="D18" s="36"/>
    </row>
    <row r="19" spans="1:4" ht="24" customHeight="1" x14ac:dyDescent="0.25">
      <c r="A19" s="36"/>
      <c r="B19" s="36"/>
      <c r="C19" s="36"/>
      <c r="D19" s="36"/>
    </row>
    <row r="20" spans="1:4" ht="24" customHeight="1" x14ac:dyDescent="0.25">
      <c r="A20" s="36"/>
      <c r="B20" s="36"/>
      <c r="C20" s="36"/>
      <c r="D20" s="36"/>
    </row>
    <row r="21" spans="1:4" ht="24" customHeight="1" x14ac:dyDescent="0.25">
      <c r="A21" s="36"/>
      <c r="B21" s="36"/>
      <c r="C21" s="36"/>
      <c r="D21" s="36"/>
    </row>
    <row r="22" spans="1:4" ht="24" customHeight="1" x14ac:dyDescent="0.25">
      <c r="A22" s="36"/>
      <c r="B22" s="36"/>
      <c r="C22" s="36"/>
      <c r="D22" s="36"/>
    </row>
    <row r="23" spans="1:4" ht="24" customHeight="1" x14ac:dyDescent="0.25">
      <c r="A23" s="36"/>
      <c r="B23" s="36"/>
      <c r="C23" s="36"/>
      <c r="D23" s="36"/>
    </row>
    <row r="24" spans="1:4" ht="24" customHeight="1" x14ac:dyDescent="0.25">
      <c r="A24" s="36"/>
      <c r="B24" s="36"/>
      <c r="C24" s="36"/>
      <c r="D24" s="36"/>
    </row>
    <row r="25" spans="1:4" ht="24" customHeight="1" x14ac:dyDescent="0.25">
      <c r="A25" s="36"/>
      <c r="B25" s="36"/>
      <c r="C25" s="36"/>
      <c r="D25" s="36"/>
    </row>
    <row r="26" spans="1:4" ht="24" customHeight="1" x14ac:dyDescent="0.25">
      <c r="A26" s="36"/>
      <c r="B26" s="36"/>
      <c r="C26" s="36"/>
      <c r="D26" s="36"/>
    </row>
    <row r="27" spans="1:4" ht="24" customHeight="1" x14ac:dyDescent="0.25">
      <c r="A27" s="36"/>
      <c r="B27" s="36"/>
      <c r="C27" s="36"/>
      <c r="D27" s="36"/>
    </row>
    <row r="28" spans="1:4" ht="24" customHeight="1" x14ac:dyDescent="0.25">
      <c r="A28" s="36"/>
      <c r="B28" s="36"/>
      <c r="C28" s="36"/>
      <c r="D28" s="36"/>
    </row>
    <row r="29" spans="1:4" ht="24" customHeight="1" x14ac:dyDescent="0.25">
      <c r="A29" s="36"/>
      <c r="B29" s="36"/>
      <c r="C29" s="36"/>
      <c r="D29" s="36"/>
    </row>
    <row r="30" spans="1:4" ht="24" customHeight="1" x14ac:dyDescent="0.25">
      <c r="A30" s="36"/>
      <c r="B30" s="36"/>
      <c r="C30" s="36"/>
      <c r="D30" s="36"/>
    </row>
    <row r="31" spans="1:4" ht="24" customHeight="1" x14ac:dyDescent="0.25">
      <c r="A31" s="36"/>
      <c r="B31" s="36"/>
      <c r="C31" s="36"/>
      <c r="D31" s="36"/>
    </row>
    <row r="32" spans="1:4" ht="24" customHeight="1" x14ac:dyDescent="0.25">
      <c r="A32" s="36"/>
      <c r="B32" s="36"/>
      <c r="C32" s="36"/>
      <c r="D32" s="36"/>
    </row>
    <row r="33" spans="1:4" ht="24" customHeight="1" x14ac:dyDescent="0.25">
      <c r="A33" s="36"/>
      <c r="B33" s="36"/>
      <c r="C33" s="36"/>
      <c r="D33" s="36"/>
    </row>
    <row r="34" spans="1:4" ht="24" customHeight="1" x14ac:dyDescent="0.25">
      <c r="A34" s="36"/>
      <c r="B34" s="36"/>
      <c r="C34" s="36"/>
      <c r="D34" s="36"/>
    </row>
    <row r="35" spans="1:4" ht="24" customHeight="1" x14ac:dyDescent="0.25">
      <c r="A35" s="36"/>
      <c r="B35" s="36"/>
      <c r="C35" s="36"/>
      <c r="D35" s="36"/>
    </row>
    <row r="36" spans="1:4" ht="24" customHeight="1" x14ac:dyDescent="0.25">
      <c r="A36" s="36"/>
      <c r="B36" s="36"/>
      <c r="C36" s="36"/>
      <c r="D36" s="36"/>
    </row>
    <row r="37" spans="1:4" ht="24" customHeight="1" x14ac:dyDescent="0.25">
      <c r="A37" s="36"/>
      <c r="B37" s="36"/>
      <c r="C37" s="36"/>
      <c r="D37" s="36"/>
    </row>
    <row r="38" spans="1:4" ht="24" customHeight="1" x14ac:dyDescent="0.25">
      <c r="A38" s="36"/>
      <c r="B38" s="36"/>
      <c r="C38" s="36"/>
      <c r="D38" s="36"/>
    </row>
    <row r="39" spans="1:4" ht="24" customHeight="1" x14ac:dyDescent="0.25">
      <c r="A39" s="36"/>
      <c r="B39" s="36"/>
      <c r="C39" s="36"/>
      <c r="D39" s="36"/>
    </row>
    <row r="40" spans="1:4" ht="24" customHeight="1" x14ac:dyDescent="0.25">
      <c r="A40" s="36"/>
      <c r="B40" s="36"/>
      <c r="C40" s="36"/>
      <c r="D40" s="36"/>
    </row>
    <row r="41" spans="1:4" ht="24" customHeight="1" x14ac:dyDescent="0.25">
      <c r="A41" s="36"/>
      <c r="B41" s="36"/>
      <c r="C41" s="36"/>
      <c r="D41" s="36"/>
    </row>
    <row r="42" spans="1:4" ht="24" customHeight="1" x14ac:dyDescent="0.25">
      <c r="A42" s="36"/>
      <c r="B42" s="36"/>
      <c r="C42" s="36"/>
      <c r="D42" s="36"/>
    </row>
    <row r="43" spans="1:4" ht="24" customHeight="1" x14ac:dyDescent="0.25">
      <c r="A43" s="36"/>
      <c r="B43" s="36"/>
      <c r="C43" s="36"/>
      <c r="D43" s="36"/>
    </row>
    <row r="44" spans="1:4" ht="24" customHeight="1" x14ac:dyDescent="0.25">
      <c r="A44" s="36"/>
      <c r="B44" s="36"/>
      <c r="C44" s="36"/>
      <c r="D44" s="36"/>
    </row>
    <row r="45" spans="1:4" ht="24" customHeight="1" x14ac:dyDescent="0.25">
      <c r="A45" s="36"/>
      <c r="B45" s="36"/>
      <c r="C45" s="36"/>
      <c r="D45" s="36"/>
    </row>
    <row r="46" spans="1:4" ht="24" customHeight="1" x14ac:dyDescent="0.25">
      <c r="A46" s="36"/>
      <c r="B46" s="36"/>
      <c r="C46" s="36"/>
      <c r="D46" s="36"/>
    </row>
    <row r="47" spans="1:4" ht="24" customHeight="1" x14ac:dyDescent="0.25">
      <c r="A47" s="36"/>
      <c r="B47" s="36"/>
      <c r="C47" s="36"/>
      <c r="D47" s="36"/>
    </row>
    <row r="48" spans="1:4" ht="24" customHeight="1" x14ac:dyDescent="0.25">
      <c r="A48" s="36"/>
      <c r="B48" s="36"/>
      <c r="C48" s="36"/>
      <c r="D48" s="36"/>
    </row>
    <row r="49" spans="1:4" ht="24" customHeight="1" x14ac:dyDescent="0.25">
      <c r="A49" s="36"/>
      <c r="B49" s="36"/>
      <c r="C49" s="36"/>
      <c r="D49" s="36"/>
    </row>
    <row r="50" spans="1:4" ht="24" customHeight="1" x14ac:dyDescent="0.25">
      <c r="A50" s="36"/>
      <c r="B50" s="36"/>
      <c r="C50" s="36"/>
      <c r="D50" s="36"/>
    </row>
    <row r="51" spans="1:4" ht="24" customHeight="1" x14ac:dyDescent="0.25">
      <c r="A51" s="36"/>
      <c r="B51" s="36"/>
      <c r="C51" s="36"/>
      <c r="D51" s="36"/>
    </row>
    <row r="52" spans="1:4" ht="24" customHeight="1" x14ac:dyDescent="0.25">
      <c r="A52" s="36"/>
      <c r="B52" s="36"/>
      <c r="C52" s="36"/>
      <c r="D52" s="36"/>
    </row>
    <row r="53" spans="1:4" ht="24" customHeight="1" x14ac:dyDescent="0.25">
      <c r="A53" s="36"/>
      <c r="B53" s="36"/>
      <c r="C53" s="36"/>
      <c r="D53" s="36"/>
    </row>
    <row r="54" spans="1:4" ht="24" customHeight="1" x14ac:dyDescent="0.25">
      <c r="A54" s="36"/>
      <c r="B54" s="36"/>
      <c r="C54" s="36"/>
      <c r="D54" s="36"/>
    </row>
    <row r="55" spans="1:4" ht="24" customHeight="1" x14ac:dyDescent="0.25">
      <c r="A55" s="36"/>
      <c r="B55" s="36"/>
      <c r="C55" s="36"/>
      <c r="D55" s="36"/>
    </row>
    <row r="56" spans="1:4" ht="24" customHeight="1" x14ac:dyDescent="0.25">
      <c r="A56" s="36"/>
      <c r="B56" s="36"/>
      <c r="C56" s="36"/>
      <c r="D56" s="36"/>
    </row>
    <row r="57" spans="1:4" ht="24" customHeight="1" x14ac:dyDescent="0.25">
      <c r="A57" s="36"/>
      <c r="B57" s="36"/>
      <c r="C57" s="36"/>
      <c r="D57" s="36"/>
    </row>
    <row r="58" spans="1:4" ht="24" customHeight="1" x14ac:dyDescent="0.25">
      <c r="A58" s="36"/>
      <c r="B58" s="36"/>
      <c r="C58" s="36"/>
      <c r="D58" s="36"/>
    </row>
    <row r="59" spans="1:4" ht="24" customHeight="1" x14ac:dyDescent="0.25">
      <c r="A59" s="36"/>
      <c r="B59" s="36"/>
      <c r="C59" s="36"/>
      <c r="D59" s="36"/>
    </row>
    <row r="60" spans="1:4" ht="24" customHeight="1" x14ac:dyDescent="0.25">
      <c r="A60" s="36"/>
      <c r="B60" s="36"/>
      <c r="C60" s="36"/>
      <c r="D60" s="36"/>
    </row>
    <row r="61" spans="1:4" ht="24" customHeight="1" x14ac:dyDescent="0.25">
      <c r="A61" s="36"/>
      <c r="B61" s="36"/>
      <c r="C61" s="36"/>
      <c r="D61" s="36"/>
    </row>
    <row r="62" spans="1:4" ht="24" customHeight="1" x14ac:dyDescent="0.25">
      <c r="A62" s="36"/>
      <c r="B62" s="36"/>
      <c r="C62" s="36"/>
      <c r="D62" s="36"/>
    </row>
    <row r="63" spans="1:4" ht="24" customHeight="1" x14ac:dyDescent="0.25">
      <c r="A63" s="36"/>
      <c r="B63" s="36"/>
      <c r="C63" s="36"/>
      <c r="D63" s="36"/>
    </row>
    <row r="64" spans="1:4" ht="24" customHeight="1" x14ac:dyDescent="0.25">
      <c r="A64" s="36"/>
      <c r="B64" s="36"/>
      <c r="C64" s="36"/>
      <c r="D64" s="36"/>
    </row>
    <row r="65" spans="1:4" ht="24" customHeight="1" x14ac:dyDescent="0.25">
      <c r="A65" s="36"/>
      <c r="B65" s="36"/>
      <c r="C65" s="36"/>
      <c r="D65" s="36"/>
    </row>
    <row r="66" spans="1:4" ht="24" customHeight="1" x14ac:dyDescent="0.25">
      <c r="A66" s="36"/>
      <c r="B66" s="36"/>
      <c r="C66" s="36"/>
      <c r="D66" s="36"/>
    </row>
    <row r="67" spans="1:4" ht="24" customHeight="1" x14ac:dyDescent="0.25">
      <c r="A67" s="36"/>
      <c r="B67" s="36"/>
      <c r="C67" s="36"/>
      <c r="D67" s="36"/>
    </row>
    <row r="68" spans="1:4" ht="24" customHeight="1" x14ac:dyDescent="0.25">
      <c r="A68" s="36"/>
      <c r="B68" s="36"/>
      <c r="C68" s="36"/>
      <c r="D68" s="36"/>
    </row>
    <row r="69" spans="1:4" ht="24" customHeight="1" x14ac:dyDescent="0.25">
      <c r="A69" s="36"/>
      <c r="B69" s="36"/>
      <c r="C69" s="36"/>
      <c r="D69" s="36"/>
    </row>
    <row r="70" spans="1:4" ht="24" customHeight="1" x14ac:dyDescent="0.25">
      <c r="A70" s="36"/>
      <c r="B70" s="36"/>
      <c r="C70" s="36"/>
      <c r="D70" s="36"/>
    </row>
    <row r="71" spans="1:4" ht="24" customHeight="1" x14ac:dyDescent="0.25">
      <c r="A71" s="36"/>
      <c r="B71" s="36"/>
      <c r="C71" s="36"/>
      <c r="D71" s="36"/>
    </row>
    <row r="72" spans="1:4" ht="24" customHeight="1" x14ac:dyDescent="0.25">
      <c r="A72" s="36"/>
      <c r="B72" s="36"/>
      <c r="C72" s="36"/>
      <c r="D72" s="36"/>
    </row>
    <row r="73" spans="1:4" ht="24" customHeight="1" x14ac:dyDescent="0.25">
      <c r="A73" s="36"/>
      <c r="B73" s="36"/>
      <c r="C73" s="36"/>
      <c r="D73" s="36"/>
    </row>
    <row r="74" spans="1:4" ht="24" customHeight="1" x14ac:dyDescent="0.25">
      <c r="A74" s="36"/>
      <c r="B74" s="36"/>
      <c r="C74" s="36"/>
      <c r="D74" s="36"/>
    </row>
    <row r="75" spans="1:4" ht="24" customHeight="1" x14ac:dyDescent="0.25">
      <c r="A75" s="36"/>
      <c r="B75" s="36"/>
      <c r="C75" s="36"/>
      <c r="D75" s="36"/>
    </row>
    <row r="76" spans="1:4" ht="24" customHeight="1" x14ac:dyDescent="0.25">
      <c r="A76" s="36"/>
      <c r="B76" s="36"/>
      <c r="C76" s="36"/>
      <c r="D76" s="36"/>
    </row>
    <row r="77" spans="1:4" ht="24" customHeight="1" x14ac:dyDescent="0.25">
      <c r="A77" s="36"/>
      <c r="B77" s="36"/>
      <c r="C77" s="36"/>
      <c r="D77" s="36"/>
    </row>
    <row r="78" spans="1:4" ht="24" customHeight="1" x14ac:dyDescent="0.25">
      <c r="A78" s="36"/>
      <c r="B78" s="36"/>
      <c r="C78" s="36"/>
      <c r="D78" s="36"/>
    </row>
    <row r="79" spans="1:4" ht="24" customHeight="1" x14ac:dyDescent="0.25">
      <c r="A79" s="36"/>
      <c r="B79" s="36"/>
      <c r="C79" s="36"/>
      <c r="D79" s="36"/>
    </row>
    <row r="80" spans="1:4" ht="24" customHeight="1" x14ac:dyDescent="0.25">
      <c r="A80" s="36"/>
      <c r="B80" s="36"/>
      <c r="C80" s="36"/>
      <c r="D80" s="36"/>
    </row>
    <row r="81" spans="1:4" ht="24" customHeight="1" x14ac:dyDescent="0.25">
      <c r="A81" s="36"/>
      <c r="B81" s="36"/>
      <c r="C81" s="36"/>
      <c r="D81" s="36"/>
    </row>
    <row r="82" spans="1:4" ht="24" customHeight="1" x14ac:dyDescent="0.25">
      <c r="A82" s="36"/>
      <c r="B82" s="36"/>
      <c r="C82" s="36"/>
      <c r="D82" s="36"/>
    </row>
    <row r="83" spans="1:4" ht="24" customHeight="1" x14ac:dyDescent="0.25">
      <c r="A83" s="36"/>
      <c r="B83" s="36"/>
      <c r="C83" s="36"/>
      <c r="D83" s="36"/>
    </row>
    <row r="84" spans="1:4" ht="24" customHeight="1" x14ac:dyDescent="0.25">
      <c r="A84" s="36"/>
      <c r="B84" s="36"/>
      <c r="C84" s="36"/>
      <c r="D84" s="36"/>
    </row>
    <row r="85" spans="1:4" ht="24" customHeight="1" x14ac:dyDescent="0.25">
      <c r="A85" s="36"/>
      <c r="B85" s="36"/>
      <c r="C85" s="36"/>
      <c r="D85" s="36"/>
    </row>
    <row r="86" spans="1:4" ht="24" customHeight="1" x14ac:dyDescent="0.25">
      <c r="A86" s="36"/>
      <c r="B86" s="36"/>
      <c r="C86" s="36"/>
      <c r="D86" s="36"/>
    </row>
    <row r="87" spans="1:4" ht="24" customHeight="1" x14ac:dyDescent="0.25">
      <c r="A87" s="36"/>
      <c r="B87" s="36"/>
      <c r="C87" s="36"/>
      <c r="D87" s="36"/>
    </row>
    <row r="88" spans="1:4" ht="24" customHeight="1" x14ac:dyDescent="0.25">
      <c r="A88" s="36"/>
      <c r="B88" s="36"/>
      <c r="C88" s="36"/>
      <c r="D88" s="36"/>
    </row>
    <row r="89" spans="1:4" ht="24" customHeight="1" x14ac:dyDescent="0.25">
      <c r="A89" s="36"/>
      <c r="B89" s="36"/>
      <c r="C89" s="36"/>
      <c r="D89" s="36"/>
    </row>
    <row r="90" spans="1:4" ht="24" customHeight="1" x14ac:dyDescent="0.25">
      <c r="A90" s="36"/>
      <c r="B90" s="36"/>
      <c r="C90" s="36"/>
      <c r="D90" s="36"/>
    </row>
    <row r="91" spans="1:4" ht="24" customHeight="1" x14ac:dyDescent="0.25">
      <c r="A91" s="36"/>
      <c r="B91" s="36"/>
      <c r="C91" s="36"/>
      <c r="D91" s="36"/>
    </row>
    <row r="92" spans="1:4" ht="24" customHeight="1" x14ac:dyDescent="0.25">
      <c r="A92" s="36"/>
      <c r="B92" s="36"/>
      <c r="C92" s="36"/>
      <c r="D92" s="36"/>
    </row>
    <row r="93" spans="1:4" ht="24" customHeight="1" x14ac:dyDescent="0.25">
      <c r="A93" s="36"/>
      <c r="B93" s="36"/>
      <c r="C93" s="36"/>
      <c r="D93" s="36"/>
    </row>
    <row r="94" spans="1:4" ht="24" customHeight="1" x14ac:dyDescent="0.25">
      <c r="A94" s="36"/>
      <c r="B94" s="36"/>
      <c r="C94" s="36"/>
      <c r="D94" s="36"/>
    </row>
    <row r="95" spans="1:4" ht="24" customHeight="1" x14ac:dyDescent="0.25">
      <c r="A95" s="36"/>
      <c r="B95" s="36"/>
      <c r="C95" s="36"/>
      <c r="D95" s="36"/>
    </row>
    <row r="96" spans="1:4" ht="24" customHeight="1" x14ac:dyDescent="0.25">
      <c r="A96" s="36"/>
      <c r="B96" s="36"/>
      <c r="C96" s="36"/>
      <c r="D96" s="36"/>
    </row>
    <row r="97" spans="1:4" ht="24" customHeight="1" x14ac:dyDescent="0.25">
      <c r="A97" s="36"/>
      <c r="B97" s="36"/>
      <c r="C97" s="36"/>
      <c r="D97" s="36"/>
    </row>
    <row r="98" spans="1:4" ht="24" customHeight="1" x14ac:dyDescent="0.25">
      <c r="A98" s="36"/>
      <c r="B98" s="36"/>
      <c r="C98" s="36"/>
      <c r="D98" s="36"/>
    </row>
    <row r="99" spans="1:4" ht="24" customHeight="1" x14ac:dyDescent="0.25">
      <c r="A99" s="36"/>
      <c r="B99" s="36"/>
      <c r="C99" s="36"/>
      <c r="D99" s="36"/>
    </row>
    <row r="100" spans="1:4" ht="24" customHeight="1" x14ac:dyDescent="0.25">
      <c r="A100" s="36"/>
      <c r="B100" s="36"/>
      <c r="C100" s="36"/>
      <c r="D100" s="36"/>
    </row>
    <row r="101" spans="1:4" ht="24" customHeight="1" x14ac:dyDescent="0.25">
      <c r="A101" s="36"/>
      <c r="B101" s="36"/>
      <c r="C101" s="36"/>
      <c r="D101" s="36"/>
    </row>
    <row r="102" spans="1:4" ht="24" customHeight="1" x14ac:dyDescent="0.25">
      <c r="A102" s="36"/>
      <c r="B102" s="36"/>
      <c r="C102" s="36"/>
      <c r="D102" s="36"/>
    </row>
    <row r="103" spans="1:4" ht="24" customHeight="1" x14ac:dyDescent="0.25">
      <c r="A103" s="36"/>
      <c r="B103" s="36"/>
      <c r="C103" s="36"/>
      <c r="D103" s="36"/>
    </row>
    <row r="104" spans="1:4" ht="24" customHeight="1" x14ac:dyDescent="0.25">
      <c r="A104" s="36"/>
      <c r="B104" s="36"/>
      <c r="C104" s="36"/>
      <c r="D104" s="36"/>
    </row>
    <row r="105" spans="1:4" ht="24" customHeight="1" x14ac:dyDescent="0.25">
      <c r="A105" s="36"/>
      <c r="B105" s="36"/>
      <c r="C105" s="36"/>
      <c r="D105" s="36"/>
    </row>
    <row r="106" spans="1:4" ht="24" customHeight="1" x14ac:dyDescent="0.25">
      <c r="A106" s="36"/>
      <c r="B106" s="36"/>
      <c r="C106" s="36"/>
      <c r="D106" s="36"/>
    </row>
    <row r="107" spans="1:4" ht="24" customHeight="1" x14ac:dyDescent="0.25">
      <c r="A107" s="36"/>
      <c r="B107" s="36"/>
      <c r="C107" s="36"/>
      <c r="D107" s="36"/>
    </row>
    <row r="108" spans="1:4" ht="24" customHeight="1" x14ac:dyDescent="0.25">
      <c r="A108" s="36"/>
      <c r="B108" s="36"/>
      <c r="C108" s="36"/>
      <c r="D108" s="36"/>
    </row>
    <row r="109" spans="1:4" ht="24" customHeight="1" x14ac:dyDescent="0.25">
      <c r="A109" s="36"/>
      <c r="B109" s="36"/>
      <c r="C109" s="36"/>
      <c r="D109" s="36"/>
    </row>
    <row r="110" spans="1:4" ht="24" customHeight="1" x14ac:dyDescent="0.25">
      <c r="A110" s="36"/>
      <c r="B110" s="36"/>
      <c r="C110" s="36"/>
      <c r="D110" s="36"/>
    </row>
    <row r="111" spans="1:4" ht="24" customHeight="1" x14ac:dyDescent="0.25">
      <c r="A111" s="36"/>
      <c r="B111" s="36"/>
      <c r="C111" s="36"/>
      <c r="D111" s="36"/>
    </row>
    <row r="112" spans="1:4" ht="24" customHeight="1" x14ac:dyDescent="0.25">
      <c r="A112" s="36"/>
      <c r="B112" s="36"/>
      <c r="C112" s="36"/>
      <c r="D112" s="36"/>
    </row>
    <row r="113" spans="1:4" ht="24" customHeight="1" x14ac:dyDescent="0.25">
      <c r="A113" s="36"/>
      <c r="B113" s="36"/>
      <c r="C113" s="36"/>
      <c r="D113" s="36"/>
    </row>
    <row r="114" spans="1:4" ht="24" customHeight="1" x14ac:dyDescent="0.25">
      <c r="A114" s="36"/>
      <c r="B114" s="36"/>
      <c r="C114" s="36"/>
      <c r="D114" s="36"/>
    </row>
    <row r="115" spans="1:4" ht="24" customHeight="1" x14ac:dyDescent="0.25">
      <c r="A115" s="36"/>
      <c r="B115" s="36"/>
      <c r="C115" s="36"/>
      <c r="D115" s="36"/>
    </row>
    <row r="116" spans="1:4" ht="24" customHeight="1" x14ac:dyDescent="0.25">
      <c r="A116" s="36"/>
      <c r="B116" s="36"/>
      <c r="C116" s="36"/>
      <c r="D116" s="36"/>
    </row>
    <row r="117" spans="1:4" ht="24" customHeight="1" x14ac:dyDescent="0.25">
      <c r="A117" s="36"/>
      <c r="B117" s="36"/>
      <c r="C117" s="36"/>
      <c r="D117" s="36"/>
    </row>
    <row r="118" spans="1:4" ht="24" customHeight="1" x14ac:dyDescent="0.25">
      <c r="A118" s="36"/>
      <c r="B118" s="36"/>
      <c r="C118" s="36"/>
      <c r="D118" s="36"/>
    </row>
    <row r="119" spans="1:4" ht="24" customHeight="1" x14ac:dyDescent="0.25">
      <c r="A119" s="36"/>
      <c r="B119" s="36"/>
      <c r="C119" s="36"/>
      <c r="D119" s="36"/>
    </row>
    <row r="120" spans="1:4" ht="24" customHeight="1" x14ac:dyDescent="0.25">
      <c r="A120" s="36"/>
      <c r="B120" s="36"/>
      <c r="C120" s="36"/>
      <c r="D120" s="36"/>
    </row>
    <row r="121" spans="1:4" ht="24" customHeight="1" x14ac:dyDescent="0.25">
      <c r="A121" s="36"/>
      <c r="B121" s="36"/>
      <c r="C121" s="36"/>
      <c r="D121" s="36"/>
    </row>
    <row r="122" spans="1:4" ht="24" customHeight="1" x14ac:dyDescent="0.25">
      <c r="A122" s="36"/>
      <c r="B122" s="36"/>
      <c r="C122" s="36"/>
      <c r="D122" s="36"/>
    </row>
    <row r="123" spans="1:4" ht="24" customHeight="1" x14ac:dyDescent="0.25">
      <c r="A123" s="36"/>
      <c r="B123" s="36"/>
      <c r="C123" s="36"/>
      <c r="D123" s="36"/>
    </row>
    <row r="124" spans="1:4" ht="24" customHeight="1" x14ac:dyDescent="0.25">
      <c r="A124" s="36"/>
      <c r="B124" s="36"/>
      <c r="C124" s="36"/>
      <c r="D124" s="36"/>
    </row>
    <row r="125" spans="1:4" ht="24" customHeight="1" x14ac:dyDescent="0.25">
      <c r="A125" s="36"/>
      <c r="B125" s="36"/>
      <c r="C125" s="36"/>
      <c r="D125" s="36"/>
    </row>
    <row r="126" spans="1:4" ht="24" customHeight="1" x14ac:dyDescent="0.25">
      <c r="A126" s="36"/>
      <c r="B126" s="36"/>
      <c r="C126" s="36"/>
      <c r="D126" s="36"/>
    </row>
    <row r="127" spans="1:4" ht="24" customHeight="1" x14ac:dyDescent="0.25">
      <c r="A127" s="36"/>
      <c r="B127" s="36"/>
      <c r="C127" s="36"/>
      <c r="D127" s="36"/>
    </row>
    <row r="128" spans="1:4" ht="24" customHeight="1" x14ac:dyDescent="0.25">
      <c r="A128" s="36"/>
      <c r="B128" s="36"/>
      <c r="C128" s="36"/>
      <c r="D128" s="36"/>
    </row>
    <row r="129" spans="1:4" ht="24" customHeight="1" x14ac:dyDescent="0.25">
      <c r="A129" s="36"/>
      <c r="B129" s="36"/>
      <c r="C129" s="36"/>
      <c r="D129" s="36"/>
    </row>
    <row r="130" spans="1:4" ht="24" customHeight="1" x14ac:dyDescent="0.25">
      <c r="A130" s="36"/>
      <c r="B130" s="36"/>
      <c r="C130" s="36"/>
      <c r="D130" s="36"/>
    </row>
    <row r="131" spans="1:4" ht="24" customHeight="1" x14ac:dyDescent="0.25">
      <c r="A131" s="36"/>
      <c r="B131" s="36"/>
      <c r="C131" s="36"/>
      <c r="D131" s="36"/>
    </row>
    <row r="132" spans="1:4" ht="24" customHeight="1" x14ac:dyDescent="0.25">
      <c r="A132" s="36"/>
      <c r="B132" s="36"/>
      <c r="C132" s="36"/>
      <c r="D132" s="36"/>
    </row>
    <row r="133" spans="1:4" ht="24" customHeight="1" x14ac:dyDescent="0.25">
      <c r="A133" s="36"/>
      <c r="B133" s="36"/>
      <c r="C133" s="36"/>
      <c r="D133" s="36"/>
    </row>
    <row r="134" spans="1:4" ht="24" customHeight="1" x14ac:dyDescent="0.25">
      <c r="A134" s="36"/>
      <c r="B134" s="36"/>
      <c r="C134" s="36"/>
      <c r="D134" s="36"/>
    </row>
    <row r="135" spans="1:4" ht="24" customHeight="1" x14ac:dyDescent="0.25">
      <c r="A135" s="36"/>
      <c r="B135" s="36"/>
      <c r="C135" s="36"/>
      <c r="D135" s="36"/>
    </row>
    <row r="136" spans="1:4" ht="24" customHeight="1" x14ac:dyDescent="0.25">
      <c r="A136" s="36"/>
      <c r="B136" s="36"/>
      <c r="C136" s="36"/>
      <c r="D136" s="36"/>
    </row>
    <row r="137" spans="1:4" ht="24" customHeight="1" x14ac:dyDescent="0.25">
      <c r="A137" s="36"/>
      <c r="B137" s="36"/>
      <c r="C137" s="36"/>
      <c r="D137" s="36"/>
    </row>
    <row r="138" spans="1:4" ht="24" customHeight="1" x14ac:dyDescent="0.25">
      <c r="A138" s="36"/>
      <c r="B138" s="36"/>
      <c r="C138" s="36"/>
      <c r="D138" s="36"/>
    </row>
    <row r="139" spans="1:4" ht="24" customHeight="1" x14ac:dyDescent="0.25">
      <c r="A139" s="36"/>
      <c r="B139" s="36"/>
      <c r="C139" s="36"/>
      <c r="D139" s="36"/>
    </row>
    <row r="140" spans="1:4" ht="24" customHeight="1" x14ac:dyDescent="0.25">
      <c r="A140" s="36"/>
      <c r="B140" s="36"/>
      <c r="C140" s="36"/>
      <c r="D140" s="36"/>
    </row>
    <row r="141" spans="1:4" ht="24" customHeight="1" x14ac:dyDescent="0.25">
      <c r="A141" s="36"/>
      <c r="B141" s="36"/>
      <c r="C141" s="36"/>
      <c r="D141" s="36"/>
    </row>
    <row r="142" spans="1:4" ht="24" customHeight="1" x14ac:dyDescent="0.25">
      <c r="A142" s="36"/>
      <c r="B142" s="36"/>
      <c r="C142" s="36"/>
      <c r="D142" s="36"/>
    </row>
    <row r="143" spans="1:4" ht="24" customHeight="1" x14ac:dyDescent="0.25">
      <c r="A143" s="36"/>
      <c r="B143" s="36"/>
      <c r="C143" s="36"/>
      <c r="D143" s="36"/>
    </row>
    <row r="144" spans="1:4" ht="24" customHeight="1" x14ac:dyDescent="0.25">
      <c r="A144" s="36"/>
      <c r="B144" s="36"/>
      <c r="C144" s="36"/>
      <c r="D144" s="36"/>
    </row>
    <row r="145" spans="1:4" ht="24" customHeight="1" x14ac:dyDescent="0.25">
      <c r="A145" s="36"/>
      <c r="B145" s="36"/>
      <c r="C145" s="36"/>
      <c r="D145" s="36"/>
    </row>
    <row r="146" spans="1:4" ht="24" customHeight="1" x14ac:dyDescent="0.25">
      <c r="A146" s="36"/>
      <c r="B146" s="36"/>
      <c r="C146" s="36"/>
      <c r="D146" s="36"/>
    </row>
    <row r="147" spans="1:4" ht="24" customHeight="1" x14ac:dyDescent="0.25">
      <c r="A147" s="36"/>
      <c r="B147" s="36"/>
      <c r="C147" s="36"/>
      <c r="D147" s="36"/>
    </row>
    <row r="148" spans="1:4" ht="24" customHeight="1" x14ac:dyDescent="0.25">
      <c r="A148" s="36"/>
      <c r="B148" s="36"/>
      <c r="C148" s="36"/>
      <c r="D148" s="36"/>
    </row>
    <row r="149" spans="1:4" ht="24" customHeight="1" x14ac:dyDescent="0.25">
      <c r="A149" s="36"/>
      <c r="B149" s="36"/>
      <c r="C149" s="36"/>
      <c r="D149" s="36"/>
    </row>
    <row r="150" spans="1:4" ht="24" customHeight="1" x14ac:dyDescent="0.25">
      <c r="A150" s="36"/>
      <c r="B150" s="36"/>
      <c r="C150" s="36"/>
      <c r="D150" s="36"/>
    </row>
    <row r="151" spans="1:4" ht="24" customHeight="1" x14ac:dyDescent="0.25">
      <c r="A151" s="36"/>
      <c r="B151" s="36"/>
      <c r="C151" s="36"/>
      <c r="D151" s="36"/>
    </row>
    <row r="152" spans="1:4" ht="24" customHeight="1" x14ac:dyDescent="0.25">
      <c r="A152" s="36"/>
      <c r="B152" s="36"/>
      <c r="C152" s="36"/>
      <c r="D152" s="36"/>
    </row>
    <row r="153" spans="1:4" ht="24" customHeight="1" x14ac:dyDescent="0.25">
      <c r="A153" s="36"/>
      <c r="B153" s="36"/>
      <c r="C153" s="36"/>
      <c r="D153" s="36"/>
    </row>
    <row r="154" spans="1:4" ht="24" customHeight="1" x14ac:dyDescent="0.25">
      <c r="A154" s="36"/>
      <c r="B154" s="36"/>
      <c r="C154" s="36"/>
      <c r="D154" s="36"/>
    </row>
    <row r="155" spans="1:4" ht="24" customHeight="1" x14ac:dyDescent="0.25">
      <c r="A155" s="36"/>
      <c r="B155" s="36"/>
      <c r="C155" s="36"/>
      <c r="D155" s="36"/>
    </row>
    <row r="156" spans="1:4" ht="24" customHeight="1" x14ac:dyDescent="0.25">
      <c r="A156" s="36"/>
      <c r="B156" s="36"/>
      <c r="C156" s="36"/>
      <c r="D156" s="36"/>
    </row>
    <row r="157" spans="1:4" ht="24" customHeight="1" x14ac:dyDescent="0.25">
      <c r="A157" s="36"/>
      <c r="B157" s="36"/>
      <c r="C157" s="36"/>
      <c r="D157" s="36"/>
    </row>
    <row r="158" spans="1:4" ht="24" customHeight="1" x14ac:dyDescent="0.25">
      <c r="A158" s="36"/>
      <c r="B158" s="36"/>
      <c r="C158" s="36"/>
      <c r="D158" s="36"/>
    </row>
    <row r="159" spans="1:4" ht="24" customHeight="1" x14ac:dyDescent="0.25">
      <c r="A159" s="36"/>
      <c r="B159" s="36"/>
      <c r="C159" s="36"/>
      <c r="D159" s="36"/>
    </row>
    <row r="160" spans="1:4" ht="24" customHeight="1" x14ac:dyDescent="0.25">
      <c r="A160" s="36"/>
      <c r="B160" s="36"/>
      <c r="C160" s="36"/>
      <c r="D160" s="36"/>
    </row>
    <row r="161" spans="1:4" ht="24" customHeight="1" x14ac:dyDescent="0.25">
      <c r="A161" s="36"/>
      <c r="B161" s="36"/>
      <c r="C161" s="36"/>
      <c r="D161" s="36"/>
    </row>
    <row r="162" spans="1:4" ht="24" customHeight="1" x14ac:dyDescent="0.25">
      <c r="A162" s="36"/>
      <c r="B162" s="36"/>
      <c r="C162" s="36"/>
      <c r="D162" s="36"/>
    </row>
    <row r="163" spans="1:4" ht="24" customHeight="1" x14ac:dyDescent="0.25">
      <c r="A163" s="36"/>
      <c r="B163" s="36"/>
      <c r="C163" s="36"/>
      <c r="D163" s="36"/>
    </row>
    <row r="164" spans="1:4" x14ac:dyDescent="0.25">
      <c r="A164" s="36"/>
      <c r="B164" s="36"/>
      <c r="C164" s="36"/>
      <c r="D164" s="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3A5B-FEAF-42E8-AB68-313591D11615}">
  <dimension ref="A1:F168"/>
  <sheetViews>
    <sheetView workbookViewId="0">
      <pane ySplit="1" topLeftCell="A2" activePane="bottomLeft" state="frozen"/>
      <selection pane="bottomLeft" activeCell="A149" sqref="A149"/>
    </sheetView>
  </sheetViews>
  <sheetFormatPr baseColWidth="10" defaultRowHeight="15" x14ac:dyDescent="0.25"/>
  <cols>
    <col min="1" max="1" width="36.85546875" customWidth="1"/>
    <col min="2" max="2" width="34.7109375" customWidth="1"/>
    <col min="3" max="3" width="41.85546875" bestFit="1" customWidth="1"/>
    <col min="4" max="4" width="11.7109375" customWidth="1"/>
  </cols>
  <sheetData>
    <row r="1" spans="1:5" ht="30" x14ac:dyDescent="0.25">
      <c r="A1" s="18" t="s">
        <v>20</v>
      </c>
      <c r="B1" s="18" t="s">
        <v>21</v>
      </c>
      <c r="C1" s="19" t="s">
        <v>126</v>
      </c>
      <c r="D1" s="38" t="s">
        <v>79</v>
      </c>
      <c r="E1" s="51" t="s">
        <v>311</v>
      </c>
    </row>
    <row r="2" spans="1:5" x14ac:dyDescent="0.25">
      <c r="A2" s="42">
        <v>0.5</v>
      </c>
      <c r="B2" s="36">
        <v>0.5</v>
      </c>
      <c r="C2" s="36" t="s">
        <v>181</v>
      </c>
      <c r="D2" s="36">
        <v>5184</v>
      </c>
      <c r="E2" s="36">
        <v>5184</v>
      </c>
    </row>
    <row r="3" spans="1:5" x14ac:dyDescent="0.25">
      <c r="A3" s="42">
        <v>100011</v>
      </c>
      <c r="B3" s="36">
        <v>100011</v>
      </c>
      <c r="C3" s="36" t="s">
        <v>196</v>
      </c>
      <c r="D3" s="36">
        <v>28</v>
      </c>
      <c r="E3" s="36">
        <v>28</v>
      </c>
    </row>
    <row r="4" spans="1:5" x14ac:dyDescent="0.25">
      <c r="A4" s="42">
        <v>100013</v>
      </c>
      <c r="B4" s="36"/>
      <c r="C4" s="36"/>
      <c r="D4" s="36">
        <v>24</v>
      </c>
      <c r="E4" s="36">
        <f>D4+D5</f>
        <v>31</v>
      </c>
    </row>
    <row r="5" spans="1:5" s="46" customFormat="1" x14ac:dyDescent="0.25">
      <c r="A5" s="44">
        <v>100013</v>
      </c>
      <c r="B5" s="45">
        <v>100013</v>
      </c>
      <c r="C5" s="45" t="s">
        <v>196</v>
      </c>
      <c r="D5" s="45">
        <v>7</v>
      </c>
      <c r="E5" s="45"/>
    </row>
    <row r="6" spans="1:5" x14ac:dyDescent="0.25">
      <c r="A6" s="42">
        <v>100014</v>
      </c>
      <c r="B6" s="36">
        <v>100014</v>
      </c>
      <c r="C6" s="36" t="s">
        <v>196</v>
      </c>
      <c r="D6" s="36">
        <v>32</v>
      </c>
      <c r="E6" s="36">
        <v>32</v>
      </c>
    </row>
    <row r="7" spans="1:5" x14ac:dyDescent="0.25">
      <c r="A7" s="42">
        <v>100015</v>
      </c>
      <c r="B7" s="36"/>
      <c r="C7" s="36"/>
      <c r="D7" s="36">
        <v>25</v>
      </c>
      <c r="E7" s="36">
        <f>D7+D8</f>
        <v>62</v>
      </c>
    </row>
    <row r="8" spans="1:5" s="46" customFormat="1" x14ac:dyDescent="0.25">
      <c r="A8" s="44">
        <v>100015</v>
      </c>
      <c r="B8" s="45">
        <v>100015</v>
      </c>
      <c r="C8" s="45" t="s">
        <v>196</v>
      </c>
      <c r="D8" s="45">
        <v>37</v>
      </c>
      <c r="E8" s="45"/>
    </row>
    <row r="9" spans="1:5" x14ac:dyDescent="0.25">
      <c r="A9" s="42">
        <v>100016</v>
      </c>
      <c r="B9" s="36">
        <v>100016</v>
      </c>
      <c r="C9" s="36" t="s">
        <v>196</v>
      </c>
      <c r="D9" s="36">
        <v>11</v>
      </c>
      <c r="E9" s="36">
        <v>11</v>
      </c>
    </row>
    <row r="10" spans="1:5" x14ac:dyDescent="0.25">
      <c r="A10" s="42">
        <v>100017</v>
      </c>
      <c r="B10" s="36" t="s">
        <v>108</v>
      </c>
      <c r="C10" s="36"/>
      <c r="D10" s="36">
        <v>14</v>
      </c>
      <c r="E10" s="36">
        <f>D10+D11</f>
        <v>30</v>
      </c>
    </row>
    <row r="11" spans="1:5" s="46" customFormat="1" x14ac:dyDescent="0.25">
      <c r="A11" s="44">
        <v>100017</v>
      </c>
      <c r="B11" s="45" t="s">
        <v>256</v>
      </c>
      <c r="C11" s="45" t="s">
        <v>257</v>
      </c>
      <c r="D11" s="45">
        <v>16</v>
      </c>
      <c r="E11" s="45"/>
    </row>
    <row r="12" spans="1:5" x14ac:dyDescent="0.25">
      <c r="A12" s="42">
        <v>101632</v>
      </c>
      <c r="B12" s="36">
        <v>101632</v>
      </c>
      <c r="C12" s="36" t="s">
        <v>128</v>
      </c>
      <c r="D12" s="36">
        <v>10</v>
      </c>
      <c r="E12" s="36">
        <v>10</v>
      </c>
    </row>
    <row r="13" spans="1:5" x14ac:dyDescent="0.25">
      <c r="A13" s="42">
        <v>136987</v>
      </c>
      <c r="B13" s="36">
        <v>136987</v>
      </c>
      <c r="C13" s="36" t="s">
        <v>129</v>
      </c>
      <c r="D13" s="36">
        <v>14</v>
      </c>
      <c r="E13" s="36">
        <v>14</v>
      </c>
    </row>
    <row r="14" spans="1:5" x14ac:dyDescent="0.25">
      <c r="A14" s="42">
        <v>149969</v>
      </c>
      <c r="B14" s="36">
        <v>149969</v>
      </c>
      <c r="C14" s="36"/>
      <c r="D14" s="36">
        <v>3</v>
      </c>
      <c r="E14" s="36">
        <v>3</v>
      </c>
    </row>
    <row r="15" spans="1:5" x14ac:dyDescent="0.25">
      <c r="A15" s="42">
        <v>153703</v>
      </c>
      <c r="B15" s="36">
        <v>153703</v>
      </c>
      <c r="C15" s="36" t="s">
        <v>168</v>
      </c>
      <c r="D15" s="36">
        <v>1</v>
      </c>
      <c r="E15" s="36">
        <v>1</v>
      </c>
    </row>
    <row r="16" spans="1:5" x14ac:dyDescent="0.25">
      <c r="A16" s="42">
        <v>800603</v>
      </c>
      <c r="B16" s="36">
        <v>800603</v>
      </c>
      <c r="C16" s="36" t="s">
        <v>185</v>
      </c>
      <c r="D16" s="36">
        <v>51</v>
      </c>
      <c r="E16" s="36">
        <v>51</v>
      </c>
    </row>
    <row r="17" spans="1:5" x14ac:dyDescent="0.25">
      <c r="A17" s="42">
        <v>3182612</v>
      </c>
      <c r="B17" s="36">
        <v>3182612</v>
      </c>
      <c r="C17" s="36" t="s">
        <v>297</v>
      </c>
      <c r="D17" s="36">
        <v>5</v>
      </c>
      <c r="E17" s="36">
        <v>5</v>
      </c>
    </row>
    <row r="18" spans="1:5" x14ac:dyDescent="0.25">
      <c r="A18" s="42">
        <v>3336009</v>
      </c>
      <c r="B18" s="36">
        <v>3336009</v>
      </c>
      <c r="C18" s="36" t="s">
        <v>223</v>
      </c>
      <c r="D18" s="36">
        <v>15</v>
      </c>
      <c r="E18" s="36">
        <v>15</v>
      </c>
    </row>
    <row r="19" spans="1:5" x14ac:dyDescent="0.25">
      <c r="A19" s="42">
        <v>4976053</v>
      </c>
      <c r="B19" s="36">
        <v>4976053</v>
      </c>
      <c r="C19" s="36" t="s">
        <v>169</v>
      </c>
      <c r="D19" s="36">
        <v>11</v>
      </c>
      <c r="E19" s="36">
        <v>11</v>
      </c>
    </row>
    <row r="20" spans="1:5" x14ac:dyDescent="0.25">
      <c r="A20" s="42">
        <v>5118121</v>
      </c>
      <c r="B20" s="36">
        <v>5118121</v>
      </c>
      <c r="C20" s="36" t="s">
        <v>190</v>
      </c>
      <c r="D20" s="36">
        <v>67</v>
      </c>
      <c r="E20" s="36">
        <v>67</v>
      </c>
    </row>
    <row r="21" spans="1:5" x14ac:dyDescent="0.25">
      <c r="A21" s="42">
        <v>5118140</v>
      </c>
      <c r="B21" s="36">
        <v>5118140</v>
      </c>
      <c r="C21" s="36" t="s">
        <v>190</v>
      </c>
      <c r="D21" s="36">
        <v>50</v>
      </c>
      <c r="E21" s="36">
        <v>50</v>
      </c>
    </row>
    <row r="22" spans="1:5" x14ac:dyDescent="0.25">
      <c r="A22" s="42">
        <v>5118160</v>
      </c>
      <c r="B22" s="36" t="s">
        <v>103</v>
      </c>
      <c r="C22" s="36"/>
      <c r="D22" s="36">
        <v>52</v>
      </c>
      <c r="E22" s="36">
        <f>D22+D23</f>
        <v>90</v>
      </c>
    </row>
    <row r="23" spans="1:5" s="46" customFormat="1" x14ac:dyDescent="0.25">
      <c r="A23" s="44">
        <v>5118160</v>
      </c>
      <c r="B23" s="45">
        <v>5118160</v>
      </c>
      <c r="C23" s="45" t="s">
        <v>190</v>
      </c>
      <c r="D23" s="45">
        <v>38</v>
      </c>
      <c r="E23" s="45"/>
    </row>
    <row r="24" spans="1:5" x14ac:dyDescent="0.25">
      <c r="A24" s="42">
        <v>5118180</v>
      </c>
      <c r="B24" s="36" t="s">
        <v>104</v>
      </c>
      <c r="C24" s="36"/>
      <c r="D24" s="36">
        <v>24</v>
      </c>
      <c r="E24" s="36">
        <f>D24+D25</f>
        <v>66</v>
      </c>
    </row>
    <row r="25" spans="1:5" s="46" customFormat="1" x14ac:dyDescent="0.25">
      <c r="A25" s="44">
        <v>5118180</v>
      </c>
      <c r="B25" s="45">
        <v>5118180</v>
      </c>
      <c r="C25" s="45" t="s">
        <v>190</v>
      </c>
      <c r="D25" s="45">
        <v>42</v>
      </c>
      <c r="E25" s="45"/>
    </row>
    <row r="26" spans="1:5" s="41" customFormat="1" x14ac:dyDescent="0.25">
      <c r="A26" s="43" t="s">
        <v>320</v>
      </c>
      <c r="B26" s="40">
        <v>5118080</v>
      </c>
      <c r="C26" s="40" t="s">
        <v>206</v>
      </c>
      <c r="D26" s="40">
        <v>46</v>
      </c>
      <c r="E26" s="40">
        <v>46</v>
      </c>
    </row>
    <row r="27" spans="1:5" x14ac:dyDescent="0.25">
      <c r="A27" s="42">
        <v>5118200</v>
      </c>
      <c r="B27" s="36">
        <v>5118200</v>
      </c>
      <c r="C27" s="36" t="s">
        <v>190</v>
      </c>
      <c r="D27" s="36">
        <v>20</v>
      </c>
      <c r="E27" s="36">
        <v>20</v>
      </c>
    </row>
    <row r="28" spans="1:5" x14ac:dyDescent="0.25">
      <c r="A28" s="42">
        <v>5118201</v>
      </c>
      <c r="B28" s="36" t="s">
        <v>105</v>
      </c>
      <c r="C28" s="36"/>
      <c r="D28" s="36">
        <v>13</v>
      </c>
      <c r="E28" s="36">
        <v>13</v>
      </c>
    </row>
    <row r="29" spans="1:5" x14ac:dyDescent="0.25">
      <c r="A29" s="42" t="s">
        <v>312</v>
      </c>
      <c r="B29" s="36">
        <v>51181201</v>
      </c>
      <c r="C29" s="36" t="s">
        <v>190</v>
      </c>
      <c r="D29" s="36">
        <v>15</v>
      </c>
      <c r="E29" s="36">
        <v>15</v>
      </c>
    </row>
    <row r="30" spans="1:5" x14ac:dyDescent="0.25">
      <c r="A30" s="42">
        <v>6016112</v>
      </c>
      <c r="B30" s="36"/>
      <c r="C30" s="36"/>
      <c r="D30" s="36">
        <v>67</v>
      </c>
      <c r="E30" s="36">
        <v>67</v>
      </c>
    </row>
    <row r="31" spans="1:5" x14ac:dyDescent="0.25">
      <c r="A31" s="42">
        <v>6016122</v>
      </c>
      <c r="B31" s="36"/>
      <c r="C31" s="36"/>
      <c r="D31" s="36">
        <v>1</v>
      </c>
      <c r="E31" s="36">
        <v>1</v>
      </c>
    </row>
    <row r="32" spans="1:5" x14ac:dyDescent="0.25">
      <c r="A32" s="42">
        <v>6017102</v>
      </c>
      <c r="B32" s="36">
        <v>6017102</v>
      </c>
      <c r="C32" s="36" t="s">
        <v>207</v>
      </c>
      <c r="D32" s="36">
        <v>20</v>
      </c>
      <c r="E32" s="36">
        <v>20</v>
      </c>
    </row>
    <row r="33" spans="1:5" x14ac:dyDescent="0.25">
      <c r="A33" s="42">
        <v>6017103</v>
      </c>
      <c r="B33" s="36">
        <v>6017103</v>
      </c>
      <c r="C33" s="36" t="s">
        <v>207</v>
      </c>
      <c r="D33" s="36">
        <v>44</v>
      </c>
      <c r="E33" s="36">
        <v>44</v>
      </c>
    </row>
    <row r="34" spans="1:5" x14ac:dyDescent="0.25">
      <c r="A34" s="42">
        <v>6017220</v>
      </c>
      <c r="B34" s="36">
        <v>6017220</v>
      </c>
      <c r="C34" s="36" t="s">
        <v>212</v>
      </c>
      <c r="D34" s="36">
        <v>70</v>
      </c>
      <c r="E34" s="36">
        <v>70</v>
      </c>
    </row>
    <row r="35" spans="1:5" x14ac:dyDescent="0.25">
      <c r="A35" s="42">
        <v>6017221</v>
      </c>
      <c r="B35" s="36">
        <v>6017221</v>
      </c>
      <c r="C35" s="36" t="s">
        <v>227</v>
      </c>
      <c r="D35" s="36">
        <v>26</v>
      </c>
      <c r="E35" s="36">
        <v>26</v>
      </c>
    </row>
    <row r="36" spans="1:5" x14ac:dyDescent="0.25">
      <c r="A36" s="42">
        <v>6017222</v>
      </c>
      <c r="B36" s="36">
        <v>6017222</v>
      </c>
      <c r="C36" s="36" t="s">
        <v>226</v>
      </c>
      <c r="D36" s="36">
        <v>40</v>
      </c>
      <c r="E36" s="36">
        <v>40</v>
      </c>
    </row>
    <row r="37" spans="1:5" x14ac:dyDescent="0.25">
      <c r="A37" s="42">
        <v>6017251</v>
      </c>
      <c r="B37" s="36">
        <v>6017251</v>
      </c>
      <c r="C37" s="36" t="s">
        <v>203</v>
      </c>
      <c r="D37" s="36">
        <v>4</v>
      </c>
      <c r="E37" s="36">
        <v>4</v>
      </c>
    </row>
    <row r="38" spans="1:5" x14ac:dyDescent="0.25">
      <c r="A38" s="42">
        <v>6017252</v>
      </c>
      <c r="B38" s="36">
        <v>6017252</v>
      </c>
      <c r="C38" s="36" t="s">
        <v>203</v>
      </c>
      <c r="D38" s="36">
        <v>27</v>
      </c>
      <c r="E38" s="36">
        <v>27</v>
      </c>
    </row>
    <row r="39" spans="1:5" x14ac:dyDescent="0.25">
      <c r="A39" s="42">
        <v>6018524</v>
      </c>
      <c r="B39" s="36">
        <v>6018524</v>
      </c>
      <c r="C39" s="36" t="s">
        <v>298</v>
      </c>
      <c r="D39" s="36">
        <v>5</v>
      </c>
      <c r="E39" s="36">
        <v>5</v>
      </c>
    </row>
    <row r="40" spans="1:5" s="54" customFormat="1" x14ac:dyDescent="0.25">
      <c r="A40" s="52">
        <v>6110110</v>
      </c>
      <c r="B40" s="53">
        <v>6110110</v>
      </c>
      <c r="C40" s="53" t="s">
        <v>96</v>
      </c>
      <c r="D40" s="53">
        <v>60</v>
      </c>
      <c r="E40" s="53">
        <v>60</v>
      </c>
    </row>
    <row r="41" spans="1:5" x14ac:dyDescent="0.25">
      <c r="A41" s="42">
        <v>6110111</v>
      </c>
      <c r="B41" s="36">
        <v>6110111</v>
      </c>
      <c r="C41" s="36" t="s">
        <v>182</v>
      </c>
      <c r="D41" s="36">
        <v>48</v>
      </c>
      <c r="E41" s="36">
        <v>48</v>
      </c>
    </row>
    <row r="42" spans="1:5" x14ac:dyDescent="0.25">
      <c r="A42" s="42">
        <v>6110141</v>
      </c>
      <c r="B42" s="36">
        <v>6110141</v>
      </c>
      <c r="C42" s="36" t="s">
        <v>100</v>
      </c>
      <c r="D42" s="36">
        <v>14</v>
      </c>
      <c r="E42" s="36">
        <v>14</v>
      </c>
    </row>
    <row r="43" spans="1:5" x14ac:dyDescent="0.25">
      <c r="A43" s="42">
        <v>6110146</v>
      </c>
      <c r="B43" s="36">
        <v>6110146</v>
      </c>
      <c r="C43" s="36" t="s">
        <v>158</v>
      </c>
      <c r="D43" s="36">
        <v>2</v>
      </c>
      <c r="E43" s="36">
        <v>2</v>
      </c>
    </row>
    <row r="44" spans="1:5" x14ac:dyDescent="0.25">
      <c r="A44" s="42">
        <v>6110150</v>
      </c>
      <c r="B44" s="36">
        <v>6110150</v>
      </c>
      <c r="C44" s="36"/>
      <c r="D44" s="36">
        <v>11</v>
      </c>
      <c r="E44" s="36">
        <v>11</v>
      </c>
    </row>
    <row r="45" spans="1:5" x14ac:dyDescent="0.25">
      <c r="A45" s="42">
        <v>6111120</v>
      </c>
      <c r="B45" s="36">
        <v>6111120</v>
      </c>
      <c r="C45" s="36" t="s">
        <v>156</v>
      </c>
      <c r="D45" s="36">
        <v>4</v>
      </c>
      <c r="E45" s="36">
        <v>4</v>
      </c>
    </row>
    <row r="46" spans="1:5" x14ac:dyDescent="0.25">
      <c r="A46" s="42">
        <v>6111150</v>
      </c>
      <c r="B46" s="36">
        <v>6111150</v>
      </c>
      <c r="C46" s="36" t="s">
        <v>157</v>
      </c>
      <c r="D46" s="36">
        <v>8</v>
      </c>
      <c r="E46" s="36">
        <v>8</v>
      </c>
    </row>
    <row r="47" spans="1:5" x14ac:dyDescent="0.25">
      <c r="A47" s="42">
        <v>6910951</v>
      </c>
      <c r="B47" s="36" t="s">
        <v>208</v>
      </c>
      <c r="C47" s="36" t="s">
        <v>209</v>
      </c>
      <c r="D47" s="36">
        <v>35</v>
      </c>
      <c r="E47" s="36">
        <v>35</v>
      </c>
    </row>
    <row r="48" spans="1:5" x14ac:dyDescent="0.25">
      <c r="A48" s="42" t="s">
        <v>313</v>
      </c>
      <c r="B48" s="36" t="s">
        <v>313</v>
      </c>
      <c r="C48" s="36" t="s">
        <v>179</v>
      </c>
      <c r="D48" s="36">
        <v>9</v>
      </c>
      <c r="E48" s="36">
        <v>9</v>
      </c>
    </row>
    <row r="50" spans="1:5" x14ac:dyDescent="0.25">
      <c r="A50" s="42">
        <v>15310601032</v>
      </c>
      <c r="B50" s="36">
        <v>15310601032</v>
      </c>
      <c r="C50" s="36" t="s">
        <v>210</v>
      </c>
      <c r="D50" s="36">
        <v>63</v>
      </c>
      <c r="E50" s="36">
        <v>63</v>
      </c>
    </row>
    <row r="51" spans="1:5" x14ac:dyDescent="0.25">
      <c r="A51" s="42" t="s">
        <v>193</v>
      </c>
      <c r="B51" s="39" t="s">
        <v>193</v>
      </c>
      <c r="C51" s="36" t="s">
        <v>194</v>
      </c>
      <c r="D51" s="36">
        <v>23</v>
      </c>
      <c r="E51" s="36">
        <v>23</v>
      </c>
    </row>
    <row r="52" spans="1:5" x14ac:dyDescent="0.25">
      <c r="A52" s="42" t="s">
        <v>195</v>
      </c>
      <c r="B52" s="39" t="s">
        <v>195</v>
      </c>
      <c r="C52" s="36" t="s">
        <v>194</v>
      </c>
      <c r="D52" s="36">
        <v>31</v>
      </c>
      <c r="E52" s="36">
        <v>31</v>
      </c>
    </row>
    <row r="53" spans="1:5" x14ac:dyDescent="0.25">
      <c r="A53" s="42" t="s">
        <v>134</v>
      </c>
      <c r="B53" s="39" t="s">
        <v>134</v>
      </c>
      <c r="C53" s="39" t="s">
        <v>135</v>
      </c>
      <c r="D53" s="36">
        <v>383</v>
      </c>
      <c r="E53" s="36">
        <v>383</v>
      </c>
    </row>
    <row r="54" spans="1:5" x14ac:dyDescent="0.25">
      <c r="A54" s="42" t="s">
        <v>137</v>
      </c>
      <c r="B54" s="39" t="s">
        <v>137</v>
      </c>
      <c r="C54" s="39" t="s">
        <v>136</v>
      </c>
      <c r="D54" s="36">
        <v>1</v>
      </c>
      <c r="E54" s="36">
        <v>1</v>
      </c>
    </row>
    <row r="55" spans="1:5" x14ac:dyDescent="0.25">
      <c r="A55" s="42" t="s">
        <v>130</v>
      </c>
      <c r="B55" s="39" t="s">
        <v>130</v>
      </c>
      <c r="C55" s="36" t="s">
        <v>131</v>
      </c>
      <c r="D55" s="36">
        <v>5</v>
      </c>
      <c r="E55" s="36">
        <v>5</v>
      </c>
    </row>
    <row r="56" spans="1:5" x14ac:dyDescent="0.25">
      <c r="A56" s="42" t="s">
        <v>132</v>
      </c>
      <c r="B56" s="39" t="s">
        <v>132</v>
      </c>
      <c r="C56" s="39" t="s">
        <v>133</v>
      </c>
      <c r="D56" s="36">
        <v>10</v>
      </c>
      <c r="E56" s="36">
        <v>10</v>
      </c>
    </row>
    <row r="57" spans="1:5" x14ac:dyDescent="0.25">
      <c r="A57" s="42" t="s">
        <v>258</v>
      </c>
      <c r="B57" s="36" t="s">
        <v>259</v>
      </c>
      <c r="C57" s="36" t="s">
        <v>260</v>
      </c>
      <c r="D57" s="36">
        <v>6</v>
      </c>
      <c r="E57" s="36">
        <v>6</v>
      </c>
    </row>
    <row r="58" spans="1:5" x14ac:dyDescent="0.25">
      <c r="A58" s="42" t="s">
        <v>199</v>
      </c>
      <c r="B58" s="36" t="s">
        <v>199</v>
      </c>
      <c r="C58" s="36" t="s">
        <v>200</v>
      </c>
      <c r="D58" s="36">
        <v>34</v>
      </c>
      <c r="E58" s="36">
        <v>34</v>
      </c>
    </row>
    <row r="59" spans="1:5" x14ac:dyDescent="0.25">
      <c r="A59" s="42" t="s">
        <v>272</v>
      </c>
      <c r="B59" s="36" t="s">
        <v>272</v>
      </c>
      <c r="C59" s="36" t="s">
        <v>273</v>
      </c>
      <c r="D59" s="36">
        <v>4</v>
      </c>
      <c r="E59" s="36">
        <v>4</v>
      </c>
    </row>
    <row r="60" spans="1:5" x14ac:dyDescent="0.25">
      <c r="A60" s="42" t="s">
        <v>174</v>
      </c>
      <c r="B60" s="36" t="s">
        <v>174</v>
      </c>
      <c r="C60" s="36" t="s">
        <v>172</v>
      </c>
      <c r="D60" s="36">
        <v>7</v>
      </c>
      <c r="E60" s="36">
        <v>7</v>
      </c>
    </row>
    <row r="61" spans="1:5" x14ac:dyDescent="0.25">
      <c r="A61" s="42" t="s">
        <v>173</v>
      </c>
      <c r="B61" s="36" t="s">
        <v>173</v>
      </c>
      <c r="C61" s="36" t="s">
        <v>172</v>
      </c>
      <c r="D61" s="36">
        <v>10</v>
      </c>
      <c r="E61" s="36">
        <v>10</v>
      </c>
    </row>
    <row r="62" spans="1:5" x14ac:dyDescent="0.25">
      <c r="A62" s="42" t="s">
        <v>170</v>
      </c>
      <c r="B62" s="36" t="s">
        <v>171</v>
      </c>
      <c r="C62" s="36" t="s">
        <v>172</v>
      </c>
      <c r="D62" s="36">
        <v>22</v>
      </c>
      <c r="E62" s="36">
        <v>22</v>
      </c>
    </row>
    <row r="63" spans="1:5" x14ac:dyDescent="0.25">
      <c r="A63" s="42" t="s">
        <v>244</v>
      </c>
      <c r="B63" s="36" t="s">
        <v>244</v>
      </c>
      <c r="C63" s="36" t="s">
        <v>245</v>
      </c>
      <c r="D63" s="36">
        <v>17</v>
      </c>
      <c r="E63" s="36">
        <v>14</v>
      </c>
    </row>
    <row r="64" spans="1:5" x14ac:dyDescent="0.25">
      <c r="A64" s="42" t="s">
        <v>262</v>
      </c>
      <c r="B64" s="36" t="s">
        <v>263</v>
      </c>
      <c r="C64" s="36" t="s">
        <v>265</v>
      </c>
      <c r="D64" s="36">
        <v>4</v>
      </c>
      <c r="E64" s="36">
        <v>4</v>
      </c>
    </row>
    <row r="65" spans="1:5" x14ac:dyDescent="0.25">
      <c r="A65" s="42" t="s">
        <v>264</v>
      </c>
      <c r="B65" s="36" t="s">
        <v>264</v>
      </c>
      <c r="C65" s="36" t="s">
        <v>253</v>
      </c>
      <c r="D65" s="36">
        <v>6</v>
      </c>
      <c r="E65" s="36">
        <v>5</v>
      </c>
    </row>
    <row r="66" spans="1:5" x14ac:dyDescent="0.25">
      <c r="A66" s="42" t="s">
        <v>252</v>
      </c>
      <c r="B66" s="36" t="s">
        <v>252</v>
      </c>
      <c r="C66" s="36" t="s">
        <v>253</v>
      </c>
      <c r="D66" s="36">
        <v>10</v>
      </c>
      <c r="E66" s="36">
        <v>9</v>
      </c>
    </row>
    <row r="67" spans="1:5" x14ac:dyDescent="0.25">
      <c r="A67" s="42" t="s">
        <v>155</v>
      </c>
      <c r="B67" s="39" t="s">
        <v>155</v>
      </c>
      <c r="C67" s="39" t="s">
        <v>102</v>
      </c>
      <c r="D67" s="36">
        <v>28</v>
      </c>
      <c r="E67" s="36">
        <f>D68+D67</f>
        <v>51</v>
      </c>
    </row>
    <row r="68" spans="1:5" s="46" customFormat="1" x14ac:dyDescent="0.25">
      <c r="A68" s="44" t="s">
        <v>101</v>
      </c>
      <c r="B68" s="45" t="s">
        <v>102</v>
      </c>
      <c r="C68" s="45"/>
      <c r="D68" s="45">
        <v>23</v>
      </c>
      <c r="E68" s="45"/>
    </row>
    <row r="69" spans="1:5" x14ac:dyDescent="0.25">
      <c r="A69" s="42" t="s">
        <v>19</v>
      </c>
      <c r="B69" s="36" t="s">
        <v>85</v>
      </c>
      <c r="C69" s="36"/>
      <c r="D69" s="36">
        <v>209</v>
      </c>
      <c r="E69" s="36">
        <f>D69+D70-150</f>
        <v>92</v>
      </c>
    </row>
    <row r="70" spans="1:5" s="46" customFormat="1" x14ac:dyDescent="0.25">
      <c r="A70" s="44" t="s">
        <v>19</v>
      </c>
      <c r="B70" s="47" t="s">
        <v>19</v>
      </c>
      <c r="C70" s="47" t="s">
        <v>85</v>
      </c>
      <c r="D70" s="45">
        <v>33</v>
      </c>
      <c r="E70" s="45"/>
    </row>
    <row r="71" spans="1:5" x14ac:dyDescent="0.25">
      <c r="A71" s="42" t="s">
        <v>18</v>
      </c>
      <c r="B71" s="36" t="s">
        <v>86</v>
      </c>
      <c r="C71" s="36"/>
      <c r="D71" s="36">
        <v>51</v>
      </c>
      <c r="E71" s="36">
        <f>D71+D72</f>
        <v>62</v>
      </c>
    </row>
    <row r="72" spans="1:5" s="46" customFormat="1" x14ac:dyDescent="0.25">
      <c r="A72" s="44" t="s">
        <v>18</v>
      </c>
      <c r="B72" s="47" t="s">
        <v>18</v>
      </c>
      <c r="C72" s="47" t="s">
        <v>86</v>
      </c>
      <c r="D72" s="45">
        <v>11</v>
      </c>
      <c r="E72" s="45"/>
    </row>
    <row r="73" spans="1:5" x14ac:dyDescent="0.25">
      <c r="A73" s="42" t="s">
        <v>89</v>
      </c>
      <c r="B73" s="36" t="s">
        <v>90</v>
      </c>
      <c r="C73" s="36"/>
      <c r="D73" s="36">
        <v>18</v>
      </c>
      <c r="E73" s="36">
        <v>18</v>
      </c>
    </row>
    <row r="74" spans="1:5" x14ac:dyDescent="0.25">
      <c r="A74" s="42" t="s">
        <v>91</v>
      </c>
      <c r="B74" s="36" t="s">
        <v>92</v>
      </c>
      <c r="C74" s="36"/>
      <c r="D74" s="36">
        <v>6</v>
      </c>
      <c r="E74" s="36">
        <v>6</v>
      </c>
    </row>
    <row r="75" spans="1:5" x14ac:dyDescent="0.25">
      <c r="A75" s="42" t="s">
        <v>87</v>
      </c>
      <c r="B75" s="36" t="s">
        <v>88</v>
      </c>
      <c r="C75" s="36"/>
      <c r="D75" s="36">
        <v>64</v>
      </c>
      <c r="E75" s="36">
        <v>64</v>
      </c>
    </row>
    <row r="76" spans="1:5" x14ac:dyDescent="0.25">
      <c r="A76" s="42" t="s">
        <v>138</v>
      </c>
      <c r="B76" s="39" t="s">
        <v>138</v>
      </c>
      <c r="C76" s="39" t="s">
        <v>139</v>
      </c>
      <c r="D76" s="36">
        <v>38</v>
      </c>
      <c r="E76" s="36">
        <v>38</v>
      </c>
    </row>
    <row r="77" spans="1:5" x14ac:dyDescent="0.25">
      <c r="A77" s="42" t="s">
        <v>154</v>
      </c>
      <c r="B77" s="39" t="s">
        <v>154</v>
      </c>
      <c r="C77" s="39" t="s">
        <v>94</v>
      </c>
      <c r="D77" s="36">
        <v>39</v>
      </c>
      <c r="E77" s="36">
        <f>D77+D78</f>
        <v>52</v>
      </c>
    </row>
    <row r="78" spans="1:5" s="50" customFormat="1" x14ac:dyDescent="0.25">
      <c r="A78" s="48" t="s">
        <v>93</v>
      </c>
      <c r="B78" s="49" t="s">
        <v>94</v>
      </c>
      <c r="C78" s="49"/>
      <c r="D78" s="49">
        <v>13</v>
      </c>
      <c r="E78" s="49">
        <v>13</v>
      </c>
    </row>
    <row r="79" spans="1:5" x14ac:dyDescent="0.25">
      <c r="A79" s="42" t="s">
        <v>306</v>
      </c>
      <c r="B79" s="36"/>
      <c r="C79" s="36"/>
      <c r="D79" s="36">
        <v>19</v>
      </c>
      <c r="E79" s="36">
        <v>19</v>
      </c>
    </row>
    <row r="80" spans="1:5" x14ac:dyDescent="0.25">
      <c r="A80" s="42" t="s">
        <v>211</v>
      </c>
      <c r="B80" s="36" t="s">
        <v>211</v>
      </c>
      <c r="C80" s="36" t="s">
        <v>212</v>
      </c>
      <c r="D80" s="36">
        <v>22</v>
      </c>
      <c r="E80" s="36"/>
    </row>
    <row r="81" spans="1:5" x14ac:dyDescent="0.25">
      <c r="A81" s="42" t="s">
        <v>228</v>
      </c>
      <c r="B81" s="36" t="s">
        <v>228</v>
      </c>
      <c r="C81" s="36" t="s">
        <v>212</v>
      </c>
      <c r="D81" s="36">
        <v>134</v>
      </c>
      <c r="E81" s="36"/>
    </row>
    <row r="82" spans="1:5" x14ac:dyDescent="0.25">
      <c r="A82" s="42" t="s">
        <v>230</v>
      </c>
      <c r="B82" s="36" t="s">
        <v>230</v>
      </c>
      <c r="C82" s="36" t="s">
        <v>212</v>
      </c>
      <c r="D82" s="36">
        <v>58</v>
      </c>
      <c r="E82" s="36">
        <v>58</v>
      </c>
    </row>
    <row r="83" spans="1:5" x14ac:dyDescent="0.25">
      <c r="A83" s="42" t="s">
        <v>95</v>
      </c>
      <c r="B83" s="36" t="s">
        <v>96</v>
      </c>
      <c r="C83" s="36"/>
      <c r="D83" s="36">
        <v>20</v>
      </c>
      <c r="E83" s="36">
        <v>20</v>
      </c>
    </row>
    <row r="84" spans="1:5" x14ac:dyDescent="0.25">
      <c r="A84" s="42" t="s">
        <v>149</v>
      </c>
      <c r="B84" s="39" t="s">
        <v>149</v>
      </c>
      <c r="C84" s="39" t="s">
        <v>150</v>
      </c>
      <c r="D84" s="36">
        <v>17</v>
      </c>
      <c r="E84" s="36">
        <v>17</v>
      </c>
    </row>
    <row r="85" spans="1:5" x14ac:dyDescent="0.25">
      <c r="A85" s="42" t="s">
        <v>146</v>
      </c>
      <c r="B85" s="39" t="s">
        <v>147</v>
      </c>
      <c r="C85" s="39" t="s">
        <v>148</v>
      </c>
      <c r="D85" s="36">
        <v>6</v>
      </c>
      <c r="E85" s="36">
        <v>6</v>
      </c>
    </row>
    <row r="86" spans="1:5" x14ac:dyDescent="0.25">
      <c r="A86" s="42" t="s">
        <v>140</v>
      </c>
      <c r="B86" s="39" t="s">
        <v>140</v>
      </c>
      <c r="C86" s="39" t="s">
        <v>141</v>
      </c>
      <c r="D86" s="36">
        <v>63</v>
      </c>
      <c r="E86" s="36">
        <v>63</v>
      </c>
    </row>
    <row r="87" spans="1:5" x14ac:dyDescent="0.25">
      <c r="A87" s="42" t="s">
        <v>99</v>
      </c>
      <c r="B87" s="36" t="s">
        <v>100</v>
      </c>
      <c r="C87" s="36"/>
      <c r="D87" s="36">
        <v>10</v>
      </c>
      <c r="E87" s="36">
        <v>10</v>
      </c>
    </row>
    <row r="88" spans="1:5" x14ac:dyDescent="0.25">
      <c r="A88" s="42" t="s">
        <v>152</v>
      </c>
      <c r="B88" s="39" t="s">
        <v>152</v>
      </c>
      <c r="C88" s="39" t="s">
        <v>153</v>
      </c>
      <c r="D88" s="36">
        <v>16</v>
      </c>
      <c r="E88" s="36">
        <v>16</v>
      </c>
    </row>
    <row r="89" spans="1:5" x14ac:dyDescent="0.25">
      <c r="A89" s="42" t="s">
        <v>144</v>
      </c>
      <c r="B89" s="39" t="s">
        <v>144</v>
      </c>
      <c r="C89" s="39" t="s">
        <v>145</v>
      </c>
      <c r="D89" s="36">
        <v>6</v>
      </c>
      <c r="E89" s="36">
        <v>6</v>
      </c>
    </row>
    <row r="90" spans="1:5" x14ac:dyDescent="0.25">
      <c r="A90" s="42" t="s">
        <v>151</v>
      </c>
      <c r="B90" s="39" t="s">
        <v>151</v>
      </c>
      <c r="C90" s="39" t="s">
        <v>98</v>
      </c>
      <c r="D90" s="36">
        <v>4</v>
      </c>
      <c r="E90" s="36">
        <v>4</v>
      </c>
    </row>
    <row r="91" spans="1:5" x14ac:dyDescent="0.25">
      <c r="A91" s="42" t="s">
        <v>97</v>
      </c>
      <c r="B91" s="36" t="s">
        <v>98</v>
      </c>
      <c r="C91" s="36"/>
      <c r="D91" s="36">
        <v>20</v>
      </c>
      <c r="E91" s="36">
        <v>20</v>
      </c>
    </row>
    <row r="92" spans="1:5" x14ac:dyDescent="0.25">
      <c r="A92" s="42" t="s">
        <v>142</v>
      </c>
      <c r="B92" s="39" t="s">
        <v>142</v>
      </c>
      <c r="C92" s="39" t="s">
        <v>143</v>
      </c>
      <c r="D92" s="36">
        <v>14</v>
      </c>
      <c r="E92" s="36">
        <v>14</v>
      </c>
    </row>
    <row r="93" spans="1:5" x14ac:dyDescent="0.25">
      <c r="A93" s="42" t="s">
        <v>240</v>
      </c>
      <c r="B93" s="36" t="s">
        <v>240</v>
      </c>
      <c r="C93" s="36" t="s">
        <v>241</v>
      </c>
      <c r="D93" s="36">
        <v>59</v>
      </c>
      <c r="E93" s="36">
        <v>59</v>
      </c>
    </row>
    <row r="94" spans="1:5" x14ac:dyDescent="0.25">
      <c r="A94" s="42" t="s">
        <v>201</v>
      </c>
      <c r="B94" s="36" t="s">
        <v>201</v>
      </c>
      <c r="C94" s="36" t="s">
        <v>202</v>
      </c>
      <c r="D94" s="36">
        <v>9</v>
      </c>
      <c r="E94" s="36">
        <v>9</v>
      </c>
    </row>
    <row r="95" spans="1:5" x14ac:dyDescent="0.25">
      <c r="A95" s="42" t="s">
        <v>288</v>
      </c>
      <c r="B95" s="39" t="s">
        <v>289</v>
      </c>
      <c r="C95" s="36"/>
      <c r="D95" s="36">
        <v>26</v>
      </c>
      <c r="E95" s="36">
        <v>26</v>
      </c>
    </row>
    <row r="96" spans="1:5" x14ac:dyDescent="0.25">
      <c r="A96" s="42" t="s">
        <v>72</v>
      </c>
      <c r="B96" s="36" t="s">
        <v>109</v>
      </c>
      <c r="C96" s="36"/>
      <c r="D96" s="36">
        <v>69</v>
      </c>
      <c r="E96" s="36">
        <f>D96+D97</f>
        <v>79</v>
      </c>
    </row>
    <row r="97" spans="1:5" s="46" customFormat="1" x14ac:dyDescent="0.25">
      <c r="A97" s="44" t="s">
        <v>72</v>
      </c>
      <c r="B97" s="45" t="s">
        <v>109</v>
      </c>
      <c r="C97" s="45"/>
      <c r="D97" s="45">
        <v>10</v>
      </c>
      <c r="E97" s="45"/>
    </row>
    <row r="98" spans="1:5" x14ac:dyDescent="0.25">
      <c r="A98" s="42" t="s">
        <v>266</v>
      </c>
      <c r="B98" s="36" t="s">
        <v>267</v>
      </c>
      <c r="C98" s="36" t="s">
        <v>268</v>
      </c>
      <c r="D98" s="36">
        <v>2</v>
      </c>
      <c r="E98" s="36">
        <v>2</v>
      </c>
    </row>
    <row r="99" spans="1:5" x14ac:dyDescent="0.25">
      <c r="A99" s="42" t="s">
        <v>197</v>
      </c>
      <c r="B99" s="36" t="s">
        <v>197</v>
      </c>
      <c r="C99" s="36" t="s">
        <v>198</v>
      </c>
      <c r="D99" s="36">
        <v>1</v>
      </c>
      <c r="E99" s="36">
        <v>1</v>
      </c>
    </row>
    <row r="100" spans="1:5" x14ac:dyDescent="0.25">
      <c r="A100" s="42" t="s">
        <v>301</v>
      </c>
      <c r="B100" s="36">
        <v>3890</v>
      </c>
      <c r="C100" s="36"/>
      <c r="D100" s="36">
        <v>1</v>
      </c>
      <c r="E100" s="36">
        <v>1</v>
      </c>
    </row>
    <row r="101" spans="1:5" x14ac:dyDescent="0.25">
      <c r="A101" s="42" t="s">
        <v>124</v>
      </c>
      <c r="B101" s="36"/>
      <c r="C101" s="36"/>
      <c r="D101" s="36"/>
      <c r="E101" s="36"/>
    </row>
    <row r="102" spans="1:5" x14ac:dyDescent="0.25">
      <c r="A102" s="42" t="s">
        <v>162</v>
      </c>
      <c r="B102" s="36" t="s">
        <v>162</v>
      </c>
      <c r="C102" s="36" t="s">
        <v>163</v>
      </c>
      <c r="D102" s="36">
        <v>82</v>
      </c>
      <c r="E102" s="36">
        <v>82</v>
      </c>
    </row>
    <row r="103" spans="1:5" x14ac:dyDescent="0.25">
      <c r="A103" s="42" t="s">
        <v>314</v>
      </c>
      <c r="B103" s="36" t="s">
        <v>121</v>
      </c>
      <c r="C103" s="36"/>
      <c r="D103" s="36">
        <v>15</v>
      </c>
      <c r="E103" s="36">
        <v>15</v>
      </c>
    </row>
    <row r="104" spans="1:5" x14ac:dyDescent="0.25">
      <c r="A104" s="42" t="s">
        <v>216</v>
      </c>
      <c r="B104" s="36" t="s">
        <v>216</v>
      </c>
      <c r="C104" s="36" t="s">
        <v>217</v>
      </c>
      <c r="D104" s="36">
        <v>2</v>
      </c>
      <c r="E104" s="36">
        <v>2</v>
      </c>
    </row>
    <row r="105" spans="1:5" x14ac:dyDescent="0.25">
      <c r="A105" s="42" t="s">
        <v>218</v>
      </c>
      <c r="B105" s="36" t="s">
        <v>218</v>
      </c>
      <c r="C105" s="36" t="s">
        <v>217</v>
      </c>
      <c r="D105" s="36">
        <v>2</v>
      </c>
      <c r="E105" s="36">
        <v>2</v>
      </c>
    </row>
    <row r="106" spans="1:5" x14ac:dyDescent="0.25">
      <c r="A106" s="42" t="s">
        <v>219</v>
      </c>
      <c r="B106" s="36" t="s">
        <v>219</v>
      </c>
      <c r="C106" s="36" t="s">
        <v>217</v>
      </c>
      <c r="D106" s="36">
        <v>1</v>
      </c>
      <c r="E106" s="36">
        <v>1</v>
      </c>
    </row>
    <row r="107" spans="1:5" x14ac:dyDescent="0.25">
      <c r="A107" s="42" t="s">
        <v>316</v>
      </c>
      <c r="B107" s="36" t="s">
        <v>280</v>
      </c>
      <c r="C107" s="36"/>
      <c r="D107" s="36">
        <v>2</v>
      </c>
      <c r="E107" s="36">
        <v>2</v>
      </c>
    </row>
    <row r="108" spans="1:5" x14ac:dyDescent="0.25">
      <c r="A108" s="42" t="s">
        <v>315</v>
      </c>
      <c r="B108" s="36" t="s">
        <v>279</v>
      </c>
      <c r="C108" s="36"/>
      <c r="D108" s="36">
        <v>40</v>
      </c>
      <c r="E108" s="36">
        <v>40</v>
      </c>
    </row>
    <row r="109" spans="1:5" x14ac:dyDescent="0.25">
      <c r="A109" s="42" t="s">
        <v>281</v>
      </c>
      <c r="B109" s="36" t="s">
        <v>281</v>
      </c>
      <c r="C109" s="36"/>
      <c r="D109" s="36">
        <v>53</v>
      </c>
      <c r="E109" s="36">
        <v>53</v>
      </c>
    </row>
    <row r="110" spans="1:5" x14ac:dyDescent="0.25">
      <c r="A110" s="43" t="s">
        <v>276</v>
      </c>
      <c r="B110" s="40"/>
      <c r="C110" s="40" t="s">
        <v>277</v>
      </c>
      <c r="D110" s="40">
        <v>10</v>
      </c>
      <c r="E110" s="36"/>
    </row>
    <row r="111" spans="1:5" x14ac:dyDescent="0.25">
      <c r="A111" s="42" t="s">
        <v>275</v>
      </c>
      <c r="B111" s="36" t="s">
        <v>275</v>
      </c>
      <c r="C111" s="36"/>
      <c r="E111" s="36">
        <v>46</v>
      </c>
    </row>
    <row r="112" spans="1:5" x14ac:dyDescent="0.25">
      <c r="A112" s="42" t="s">
        <v>274</v>
      </c>
      <c r="B112" s="36" t="s">
        <v>274</v>
      </c>
      <c r="C112" s="36"/>
      <c r="D112" s="36">
        <v>20</v>
      </c>
      <c r="E112" s="36">
        <v>20</v>
      </c>
    </row>
    <row r="113" spans="1:5" x14ac:dyDescent="0.25">
      <c r="A113" s="42" t="s">
        <v>278</v>
      </c>
      <c r="B113" s="36" t="s">
        <v>278</v>
      </c>
      <c r="C113" s="36"/>
      <c r="D113" s="36">
        <v>9</v>
      </c>
      <c r="E113" s="36">
        <v>9</v>
      </c>
    </row>
    <row r="114" spans="1:5" x14ac:dyDescent="0.25">
      <c r="A114" s="42" t="s">
        <v>231</v>
      </c>
      <c r="B114" s="36" t="s">
        <v>231</v>
      </c>
      <c r="C114" s="36" t="s">
        <v>232</v>
      </c>
      <c r="D114" s="36">
        <v>49</v>
      </c>
      <c r="E114" s="36">
        <v>49</v>
      </c>
    </row>
    <row r="115" spans="1:5" x14ac:dyDescent="0.25">
      <c r="A115" s="42" t="s">
        <v>220</v>
      </c>
      <c r="B115" s="36" t="s">
        <v>220</v>
      </c>
      <c r="C115" s="36" t="s">
        <v>221</v>
      </c>
      <c r="D115" s="36">
        <v>5</v>
      </c>
      <c r="E115" s="36">
        <v>5</v>
      </c>
    </row>
    <row r="116" spans="1:5" x14ac:dyDescent="0.25">
      <c r="A116" s="43" t="s">
        <v>220</v>
      </c>
      <c r="B116" s="40" t="s">
        <v>220</v>
      </c>
      <c r="C116" s="40" t="s">
        <v>222</v>
      </c>
      <c r="D116" s="40">
        <v>1</v>
      </c>
      <c r="E116" s="36">
        <v>20</v>
      </c>
    </row>
    <row r="117" spans="1:5" x14ac:dyDescent="0.25">
      <c r="A117" s="42" t="s">
        <v>282</v>
      </c>
      <c r="B117" s="36" t="s">
        <v>282</v>
      </c>
      <c r="C117" s="36"/>
      <c r="D117" s="36">
        <v>20</v>
      </c>
      <c r="E117" s="36">
        <v>20</v>
      </c>
    </row>
    <row r="118" spans="1:5" x14ac:dyDescent="0.25">
      <c r="A118" s="43" t="s">
        <v>284</v>
      </c>
      <c r="B118" s="40" t="s">
        <v>284</v>
      </c>
      <c r="C118" s="40" t="s">
        <v>285</v>
      </c>
      <c r="D118" s="40">
        <v>7</v>
      </c>
      <c r="E118" s="36"/>
    </row>
    <row r="119" spans="1:5" x14ac:dyDescent="0.25">
      <c r="A119" s="42" t="s">
        <v>287</v>
      </c>
      <c r="B119" s="36" t="s">
        <v>287</v>
      </c>
      <c r="C119" s="36"/>
      <c r="D119" s="36">
        <v>1</v>
      </c>
      <c r="E119" s="36">
        <v>1</v>
      </c>
    </row>
    <row r="120" spans="1:5" x14ac:dyDescent="0.25">
      <c r="A120" s="42" t="s">
        <v>283</v>
      </c>
      <c r="B120" s="36" t="s">
        <v>283</v>
      </c>
      <c r="C120" s="36"/>
      <c r="D120" s="36">
        <v>31</v>
      </c>
      <c r="E120" s="36">
        <f>D120+D121</f>
        <v>45</v>
      </c>
    </row>
    <row r="121" spans="1:5" s="46" customFormat="1" x14ac:dyDescent="0.25">
      <c r="A121" s="44" t="s">
        <v>286</v>
      </c>
      <c r="B121" s="45" t="s">
        <v>286</v>
      </c>
      <c r="C121" s="45"/>
      <c r="D121" s="45">
        <v>14</v>
      </c>
      <c r="E121" s="45"/>
    </row>
    <row r="122" spans="1:5" x14ac:dyDescent="0.25">
      <c r="A122" s="42" t="s">
        <v>224</v>
      </c>
      <c r="B122" s="36" t="s">
        <v>225</v>
      </c>
      <c r="C122" s="36" t="s">
        <v>210</v>
      </c>
      <c r="D122" s="36">
        <v>2</v>
      </c>
      <c r="E122" s="36">
        <v>2</v>
      </c>
    </row>
    <row r="123" spans="1:5" x14ac:dyDescent="0.25">
      <c r="A123" s="42" t="s">
        <v>237</v>
      </c>
      <c r="B123" s="36" t="s">
        <v>237</v>
      </c>
      <c r="C123" s="36" t="s">
        <v>238</v>
      </c>
      <c r="D123" s="36">
        <v>103</v>
      </c>
      <c r="E123" s="36">
        <v>103</v>
      </c>
    </row>
    <row r="124" spans="1:5" x14ac:dyDescent="0.25">
      <c r="A124" s="42" t="s">
        <v>239</v>
      </c>
      <c r="B124" s="36" t="s">
        <v>239</v>
      </c>
      <c r="C124" s="36" t="s">
        <v>238</v>
      </c>
      <c r="D124" s="36">
        <v>30</v>
      </c>
      <c r="E124" s="36">
        <v>30</v>
      </c>
    </row>
    <row r="125" spans="1:5" x14ac:dyDescent="0.25">
      <c r="A125" s="42" t="s">
        <v>291</v>
      </c>
      <c r="B125" s="39" t="s">
        <v>290</v>
      </c>
      <c r="C125" s="36"/>
      <c r="D125" s="36">
        <v>50</v>
      </c>
      <c r="E125" s="36">
        <v>50</v>
      </c>
    </row>
    <row r="126" spans="1:5" x14ac:dyDescent="0.25">
      <c r="A126" s="42" t="s">
        <v>292</v>
      </c>
      <c r="B126" s="36"/>
      <c r="C126" s="36"/>
      <c r="D126" s="36">
        <v>14</v>
      </c>
      <c r="E126" s="36">
        <v>14</v>
      </c>
    </row>
    <row r="127" spans="1:5" x14ac:dyDescent="0.25">
      <c r="A127" s="42" t="s">
        <v>242</v>
      </c>
      <c r="B127" s="36">
        <v>999075</v>
      </c>
      <c r="C127" s="36" t="s">
        <v>243</v>
      </c>
      <c r="D127" s="36">
        <v>12</v>
      </c>
      <c r="E127" s="36">
        <v>12</v>
      </c>
    </row>
    <row r="128" spans="1:5" x14ac:dyDescent="0.25">
      <c r="A128" s="42" t="s">
        <v>204</v>
      </c>
      <c r="B128" s="36">
        <v>4468955</v>
      </c>
      <c r="C128" s="36" t="s">
        <v>205</v>
      </c>
      <c r="D128" s="36">
        <v>56</v>
      </c>
      <c r="E128" s="36">
        <v>56</v>
      </c>
    </row>
    <row r="129" spans="1:5" x14ac:dyDescent="0.25">
      <c r="A129" s="42" t="s">
        <v>114</v>
      </c>
      <c r="B129" s="36" t="s">
        <v>115</v>
      </c>
      <c r="C129" s="36"/>
      <c r="D129" s="36">
        <v>902</v>
      </c>
      <c r="E129" s="36">
        <f>D129+D130+D131-36</f>
        <v>1042</v>
      </c>
    </row>
    <row r="130" spans="1:5" s="50" customFormat="1" x14ac:dyDescent="0.25">
      <c r="A130" s="48" t="s">
        <v>116</v>
      </c>
      <c r="B130" s="49" t="s">
        <v>117</v>
      </c>
      <c r="C130" s="49"/>
      <c r="D130" s="49">
        <v>150</v>
      </c>
      <c r="E130" s="49"/>
    </row>
    <row r="131" spans="1:5" s="50" customFormat="1" x14ac:dyDescent="0.25">
      <c r="A131" s="48" t="s">
        <v>117</v>
      </c>
      <c r="B131" s="49" t="s">
        <v>165</v>
      </c>
      <c r="C131" s="49" t="s">
        <v>164</v>
      </c>
      <c r="D131" s="49">
        <v>26</v>
      </c>
      <c r="E131" s="49"/>
    </row>
    <row r="132" spans="1:5" x14ac:dyDescent="0.25">
      <c r="A132" s="42" t="s">
        <v>159</v>
      </c>
      <c r="B132" s="36" t="s">
        <v>161</v>
      </c>
      <c r="C132" s="36" t="s">
        <v>160</v>
      </c>
      <c r="D132" s="36">
        <v>36</v>
      </c>
      <c r="E132" s="36">
        <v>36</v>
      </c>
    </row>
    <row r="133" spans="1:5" x14ac:dyDescent="0.25">
      <c r="A133" s="42" t="s">
        <v>118</v>
      </c>
      <c r="B133" s="36" t="s">
        <v>119</v>
      </c>
      <c r="C133" s="36"/>
      <c r="D133" s="36">
        <v>1313</v>
      </c>
      <c r="E133" s="36">
        <v>1313</v>
      </c>
    </row>
    <row r="134" spans="1:5" x14ac:dyDescent="0.25">
      <c r="A134" s="42" t="s">
        <v>180</v>
      </c>
      <c r="B134" s="36" t="s">
        <v>180</v>
      </c>
      <c r="C134" s="36" t="s">
        <v>192</v>
      </c>
      <c r="D134" s="36">
        <v>74</v>
      </c>
      <c r="E134" s="36">
        <v>74</v>
      </c>
    </row>
    <row r="135" spans="1:5" x14ac:dyDescent="0.25">
      <c r="A135" s="42" t="s">
        <v>175</v>
      </c>
      <c r="B135" s="36" t="s">
        <v>175</v>
      </c>
      <c r="C135" s="36" t="s">
        <v>176</v>
      </c>
      <c r="D135" s="36">
        <v>4</v>
      </c>
      <c r="E135" s="36">
        <v>4</v>
      </c>
    </row>
    <row r="136" spans="1:5" x14ac:dyDescent="0.25">
      <c r="A136" s="42" t="s">
        <v>178</v>
      </c>
      <c r="B136" s="36" t="s">
        <v>178</v>
      </c>
      <c r="C136" s="36" t="s">
        <v>177</v>
      </c>
      <c r="D136" s="36">
        <v>5</v>
      </c>
      <c r="E136" s="36">
        <v>5</v>
      </c>
    </row>
    <row r="137" spans="1:5" x14ac:dyDescent="0.25">
      <c r="A137" s="42" t="s">
        <v>189</v>
      </c>
      <c r="B137" s="36" t="s">
        <v>189</v>
      </c>
      <c r="C137" s="36" t="s">
        <v>187</v>
      </c>
      <c r="D137" s="36">
        <v>7</v>
      </c>
      <c r="E137" s="36">
        <v>7</v>
      </c>
    </row>
    <row r="138" spans="1:5" x14ac:dyDescent="0.25">
      <c r="A138" s="42" t="s">
        <v>186</v>
      </c>
      <c r="B138" s="36" t="s">
        <v>186</v>
      </c>
      <c r="C138" s="36" t="s">
        <v>188</v>
      </c>
      <c r="D138" s="36">
        <v>6</v>
      </c>
      <c r="E138" s="36">
        <v>6</v>
      </c>
    </row>
    <row r="139" spans="1:5" x14ac:dyDescent="0.25">
      <c r="A139" s="42" t="s">
        <v>213</v>
      </c>
      <c r="B139" s="36" t="s">
        <v>213</v>
      </c>
      <c r="C139" s="36" t="s">
        <v>210</v>
      </c>
      <c r="D139" s="36">
        <v>32</v>
      </c>
      <c r="E139" s="36">
        <v>32</v>
      </c>
    </row>
    <row r="140" spans="1:5" x14ac:dyDescent="0.25">
      <c r="A140" s="42" t="s">
        <v>214</v>
      </c>
      <c r="B140" s="36" t="s">
        <v>214</v>
      </c>
      <c r="C140" s="36" t="s">
        <v>210</v>
      </c>
      <c r="D140" s="36">
        <v>107</v>
      </c>
      <c r="E140" s="36">
        <v>107</v>
      </c>
    </row>
    <row r="141" spans="1:5" x14ac:dyDescent="0.25">
      <c r="A141" s="42" t="s">
        <v>215</v>
      </c>
      <c r="B141" s="36" t="s">
        <v>215</v>
      </c>
      <c r="C141" s="36" t="s">
        <v>210</v>
      </c>
      <c r="D141" s="36">
        <v>50</v>
      </c>
      <c r="E141" s="36">
        <v>50</v>
      </c>
    </row>
    <row r="142" spans="1:5" x14ac:dyDescent="0.25">
      <c r="A142" s="42" t="s">
        <v>270</v>
      </c>
      <c r="B142" s="36" t="s">
        <v>270</v>
      </c>
      <c r="C142" s="36" t="s">
        <v>271</v>
      </c>
      <c r="D142" s="36">
        <v>5</v>
      </c>
      <c r="E142" s="36">
        <v>5</v>
      </c>
    </row>
    <row r="143" spans="1:5" x14ac:dyDescent="0.25">
      <c r="A143" s="42" t="s">
        <v>110</v>
      </c>
      <c r="B143" s="36" t="s">
        <v>111</v>
      </c>
      <c r="C143" s="36"/>
      <c r="D143" s="36">
        <v>155</v>
      </c>
      <c r="E143" s="36">
        <v>155</v>
      </c>
    </row>
    <row r="144" spans="1:5" x14ac:dyDescent="0.25">
      <c r="A144" s="42" t="s">
        <v>305</v>
      </c>
      <c r="B144" s="36"/>
      <c r="C144" s="36"/>
      <c r="D144" s="36">
        <v>48</v>
      </c>
      <c r="E144" s="36">
        <v>48</v>
      </c>
    </row>
    <row r="145" spans="1:6" x14ac:dyDescent="0.25">
      <c r="A145" s="42" t="s">
        <v>302</v>
      </c>
      <c r="B145" s="36"/>
      <c r="C145" s="36"/>
      <c r="D145" s="36">
        <v>9</v>
      </c>
      <c r="E145" s="36">
        <v>9</v>
      </c>
    </row>
    <row r="146" spans="1:6" x14ac:dyDescent="0.25">
      <c r="A146" s="42" t="s">
        <v>304</v>
      </c>
      <c r="B146" s="36"/>
      <c r="C146" s="36"/>
      <c r="D146" s="36">
        <v>21</v>
      </c>
      <c r="E146" s="36">
        <v>21</v>
      </c>
    </row>
    <row r="147" spans="1:6" x14ac:dyDescent="0.25">
      <c r="A147" s="42" t="s">
        <v>122</v>
      </c>
      <c r="B147" s="36" t="s">
        <v>123</v>
      </c>
      <c r="C147" s="36"/>
      <c r="D147" s="36">
        <v>4</v>
      </c>
      <c r="E147" s="36">
        <v>4</v>
      </c>
    </row>
    <row r="148" spans="1:6" x14ac:dyDescent="0.25">
      <c r="A148" s="43" t="s">
        <v>321</v>
      </c>
      <c r="B148" s="40" t="s">
        <v>295</v>
      </c>
      <c r="C148" s="40" t="s">
        <v>296</v>
      </c>
      <c r="D148" s="40">
        <v>1</v>
      </c>
      <c r="E148" s="36">
        <v>48</v>
      </c>
    </row>
    <row r="149" spans="1:6" x14ac:dyDescent="0.25">
      <c r="A149" s="42" t="s">
        <v>233</v>
      </c>
      <c r="B149" s="36" t="s">
        <v>233</v>
      </c>
      <c r="C149" s="36" t="s">
        <v>232</v>
      </c>
      <c r="D149" s="36">
        <v>48</v>
      </c>
      <c r="E149" s="36">
        <v>48</v>
      </c>
    </row>
    <row r="150" spans="1:6" x14ac:dyDescent="0.25">
      <c r="A150" s="42" t="s">
        <v>166</v>
      </c>
      <c r="B150" s="36" t="s">
        <v>166</v>
      </c>
      <c r="C150" s="36" t="s">
        <v>167</v>
      </c>
      <c r="D150" s="36">
        <v>76</v>
      </c>
      <c r="E150" s="36">
        <v>76</v>
      </c>
    </row>
    <row r="151" spans="1:6" x14ac:dyDescent="0.25">
      <c r="A151" s="48" t="s">
        <v>255</v>
      </c>
      <c r="B151" s="49" t="s">
        <v>255</v>
      </c>
      <c r="C151" s="49"/>
      <c r="D151" s="49">
        <v>36</v>
      </c>
      <c r="E151" s="49"/>
      <c r="F151">
        <v>0</v>
      </c>
    </row>
    <row r="152" spans="1:6" x14ac:dyDescent="0.25">
      <c r="A152" s="42" t="s">
        <v>113</v>
      </c>
      <c r="B152" s="36"/>
      <c r="C152" s="36"/>
      <c r="D152" s="36">
        <v>94</v>
      </c>
      <c r="E152" s="36">
        <f>D152+D151</f>
        <v>130</v>
      </c>
    </row>
    <row r="153" spans="1:6" x14ac:dyDescent="0.25">
      <c r="A153" s="42" t="s">
        <v>254</v>
      </c>
      <c r="B153" s="36" t="s">
        <v>112</v>
      </c>
      <c r="C153" s="36"/>
      <c r="D153" s="36">
        <v>200</v>
      </c>
      <c r="E153" s="36">
        <v>200</v>
      </c>
    </row>
    <row r="154" spans="1:6" x14ac:dyDescent="0.25">
      <c r="A154" s="42" t="s">
        <v>269</v>
      </c>
      <c r="B154" s="36"/>
      <c r="C154" s="36"/>
      <c r="D154" s="36">
        <v>1</v>
      </c>
      <c r="E154" s="36">
        <v>1</v>
      </c>
    </row>
    <row r="155" spans="1:6" x14ac:dyDescent="0.25">
      <c r="A155" s="42" t="s">
        <v>261</v>
      </c>
      <c r="B155" s="36" t="s">
        <v>261</v>
      </c>
      <c r="C155" s="36" t="s">
        <v>210</v>
      </c>
      <c r="D155" s="36">
        <v>47</v>
      </c>
      <c r="E155" s="36">
        <v>47</v>
      </c>
    </row>
    <row r="156" spans="1:6" x14ac:dyDescent="0.25">
      <c r="A156" s="42" t="s">
        <v>248</v>
      </c>
      <c r="B156" s="36" t="s">
        <v>107</v>
      </c>
      <c r="C156" s="36"/>
      <c r="D156" s="36">
        <v>57</v>
      </c>
      <c r="E156" s="36">
        <f>D156+D157-1</f>
        <v>98</v>
      </c>
    </row>
    <row r="157" spans="1:6" s="50" customFormat="1" x14ac:dyDescent="0.25">
      <c r="A157" s="48" t="s">
        <v>246</v>
      </c>
      <c r="B157" s="49" t="s">
        <v>246</v>
      </c>
      <c r="C157" s="49" t="s">
        <v>247</v>
      </c>
      <c r="D157" s="49">
        <v>42</v>
      </c>
      <c r="E157" s="49"/>
    </row>
    <row r="158" spans="1:6" x14ac:dyDescent="0.25">
      <c r="A158" s="42" t="s">
        <v>183</v>
      </c>
      <c r="B158" s="36" t="s">
        <v>183</v>
      </c>
      <c r="C158" s="36" t="s">
        <v>184</v>
      </c>
      <c r="D158" s="36">
        <v>83</v>
      </c>
      <c r="E158" s="36">
        <v>83</v>
      </c>
    </row>
    <row r="159" spans="1:6" x14ac:dyDescent="0.25">
      <c r="A159" s="42" t="s">
        <v>293</v>
      </c>
      <c r="B159" s="36" t="s">
        <v>294</v>
      </c>
      <c r="C159" s="36"/>
      <c r="D159" s="36">
        <v>1</v>
      </c>
      <c r="E159" s="36">
        <v>1</v>
      </c>
    </row>
    <row r="160" spans="1:6" x14ac:dyDescent="0.25">
      <c r="A160" s="42" t="s">
        <v>303</v>
      </c>
      <c r="B160" s="36"/>
      <c r="C160" s="36"/>
      <c r="D160" s="36">
        <v>6</v>
      </c>
      <c r="E160" s="36">
        <v>6</v>
      </c>
    </row>
    <row r="161" spans="1:5" x14ac:dyDescent="0.25">
      <c r="A161" s="42" t="s">
        <v>22</v>
      </c>
      <c r="B161" s="36" t="s">
        <v>22</v>
      </c>
      <c r="C161" s="36"/>
      <c r="D161" s="36">
        <v>15</v>
      </c>
      <c r="E161" s="36">
        <v>15</v>
      </c>
    </row>
    <row r="162" spans="1:5" x14ac:dyDescent="0.25">
      <c r="A162" s="42" t="s">
        <v>299</v>
      </c>
      <c r="B162" s="36">
        <v>1874</v>
      </c>
      <c r="C162" s="36"/>
      <c r="D162" s="36" t="s">
        <v>300</v>
      </c>
      <c r="E162" s="36">
        <v>0</v>
      </c>
    </row>
    <row r="163" spans="1:5" x14ac:dyDescent="0.25">
      <c r="A163" s="42" t="s">
        <v>25</v>
      </c>
      <c r="B163" s="36"/>
      <c r="C163" s="36"/>
      <c r="D163" s="36">
        <v>18</v>
      </c>
      <c r="E163" s="36">
        <f>D163+D164</f>
        <v>48</v>
      </c>
    </row>
    <row r="164" spans="1:5" s="50" customFormat="1" x14ac:dyDescent="0.25">
      <c r="A164" s="48" t="s">
        <v>25</v>
      </c>
      <c r="B164" s="49" t="s">
        <v>25</v>
      </c>
      <c r="C164" s="49"/>
      <c r="D164" s="49">
        <v>30</v>
      </c>
      <c r="E164" s="49"/>
    </row>
    <row r="165" spans="1:5" x14ac:dyDescent="0.25">
      <c r="A165" s="42" t="s">
        <v>106</v>
      </c>
      <c r="B165" s="36"/>
      <c r="C165" s="36"/>
      <c r="E165" s="36">
        <v>9</v>
      </c>
    </row>
    <row r="166" spans="1:5" x14ac:dyDescent="0.25">
      <c r="A166" s="42" t="s">
        <v>249</v>
      </c>
      <c r="B166" s="36" t="s">
        <v>250</v>
      </c>
      <c r="C166" s="36" t="s">
        <v>251</v>
      </c>
      <c r="E166" s="36">
        <v>26</v>
      </c>
    </row>
    <row r="167" spans="1:5" x14ac:dyDescent="0.25">
      <c r="A167" s="42" t="s">
        <v>236</v>
      </c>
      <c r="B167" s="36" t="s">
        <v>236</v>
      </c>
      <c r="C167" s="36" t="s">
        <v>235</v>
      </c>
      <c r="E167" s="36">
        <v>69</v>
      </c>
    </row>
    <row r="168" spans="1:5" x14ac:dyDescent="0.25">
      <c r="A168" s="42" t="s">
        <v>234</v>
      </c>
      <c r="B168" s="36" t="s">
        <v>234</v>
      </c>
      <c r="C168" s="36" t="s">
        <v>235</v>
      </c>
      <c r="E168" s="36">
        <v>81</v>
      </c>
    </row>
  </sheetData>
  <autoFilter ref="A1:E168" xr:uid="{69F03A5B-FEAF-42E8-AB68-313591D11615}"/>
  <sortState xmlns:xlrd2="http://schemas.microsoft.com/office/spreadsheetml/2017/richdata2" ref="A2:D168">
    <sortCondition ref="A2:A168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A9A3-C56A-4F8D-927A-C6D611E5A0B8}">
  <dimension ref="A1:E151"/>
  <sheetViews>
    <sheetView topLeftCell="A127" workbookViewId="0">
      <selection activeCell="C138" sqref="C138"/>
    </sheetView>
  </sheetViews>
  <sheetFormatPr baseColWidth="10" defaultRowHeight="15" x14ac:dyDescent="0.25"/>
  <cols>
    <col min="1" max="1" width="26.7109375" bestFit="1" customWidth="1"/>
    <col min="2" max="2" width="34.7109375" bestFit="1" customWidth="1"/>
    <col min="3" max="3" width="41.85546875" bestFit="1" customWidth="1"/>
  </cols>
  <sheetData>
    <row r="1" spans="1:5" x14ac:dyDescent="0.25">
      <c r="A1" t="s">
        <v>20</v>
      </c>
      <c r="B1" t="s">
        <v>21</v>
      </c>
      <c r="C1" t="s">
        <v>126</v>
      </c>
      <c r="D1" t="s">
        <v>79</v>
      </c>
      <c r="E1" t="s">
        <v>311</v>
      </c>
    </row>
    <row r="2" spans="1:5" x14ac:dyDescent="0.25">
      <c r="A2">
        <v>0.5</v>
      </c>
      <c r="B2">
        <v>0.5</v>
      </c>
      <c r="C2" t="s">
        <v>181</v>
      </c>
      <c r="D2">
        <v>5184</v>
      </c>
      <c r="E2">
        <v>5184</v>
      </c>
    </row>
    <row r="3" spans="1:5" x14ac:dyDescent="0.25">
      <c r="A3">
        <v>100011</v>
      </c>
      <c r="B3">
        <v>100011</v>
      </c>
      <c r="C3" t="s">
        <v>196</v>
      </c>
      <c r="D3">
        <v>28</v>
      </c>
      <c r="E3">
        <v>28</v>
      </c>
    </row>
    <row r="4" spans="1:5" x14ac:dyDescent="0.25">
      <c r="A4">
        <v>100013</v>
      </c>
      <c r="B4">
        <v>100013</v>
      </c>
      <c r="C4" t="s">
        <v>196</v>
      </c>
      <c r="D4">
        <v>24</v>
      </c>
      <c r="E4">
        <v>31</v>
      </c>
    </row>
    <row r="5" spans="1:5" x14ac:dyDescent="0.25">
      <c r="A5">
        <v>100014</v>
      </c>
      <c r="B5">
        <v>100014</v>
      </c>
      <c r="C5" t="s">
        <v>196</v>
      </c>
      <c r="D5">
        <v>32</v>
      </c>
      <c r="E5">
        <v>32</v>
      </c>
    </row>
    <row r="6" spans="1:5" x14ac:dyDescent="0.25">
      <c r="A6">
        <v>100015</v>
      </c>
      <c r="B6">
        <v>100015</v>
      </c>
      <c r="C6" t="s">
        <v>196</v>
      </c>
      <c r="D6">
        <v>25</v>
      </c>
      <c r="E6">
        <v>62</v>
      </c>
    </row>
    <row r="7" spans="1:5" x14ac:dyDescent="0.25">
      <c r="A7">
        <v>100016</v>
      </c>
      <c r="B7">
        <v>100016</v>
      </c>
      <c r="C7" t="s">
        <v>196</v>
      </c>
      <c r="D7">
        <v>11</v>
      </c>
      <c r="E7">
        <v>11</v>
      </c>
    </row>
    <row r="8" spans="1:5" x14ac:dyDescent="0.25">
      <c r="A8">
        <v>100017</v>
      </c>
      <c r="B8" t="s">
        <v>108</v>
      </c>
      <c r="D8">
        <v>14</v>
      </c>
      <c r="E8">
        <v>30</v>
      </c>
    </row>
    <row r="9" spans="1:5" x14ac:dyDescent="0.25">
      <c r="A9">
        <v>101632</v>
      </c>
      <c r="B9">
        <v>101632</v>
      </c>
      <c r="C9" t="s">
        <v>128</v>
      </c>
      <c r="D9">
        <v>10</v>
      </c>
      <c r="E9">
        <v>10</v>
      </c>
    </row>
    <row r="10" spans="1:5" x14ac:dyDescent="0.25">
      <c r="A10">
        <v>136987</v>
      </c>
      <c r="B10">
        <v>136987</v>
      </c>
      <c r="C10" t="s">
        <v>129</v>
      </c>
      <c r="D10">
        <v>14</v>
      </c>
      <c r="E10">
        <v>14</v>
      </c>
    </row>
    <row r="11" spans="1:5" x14ac:dyDescent="0.25">
      <c r="A11">
        <v>149969</v>
      </c>
      <c r="B11">
        <v>149969</v>
      </c>
      <c r="D11">
        <v>3</v>
      </c>
      <c r="E11">
        <v>3</v>
      </c>
    </row>
    <row r="12" spans="1:5" x14ac:dyDescent="0.25">
      <c r="A12">
        <v>153703</v>
      </c>
      <c r="B12">
        <v>153703</v>
      </c>
      <c r="C12" t="s">
        <v>168</v>
      </c>
      <c r="D12">
        <v>1</v>
      </c>
      <c r="E12">
        <v>1</v>
      </c>
    </row>
    <row r="13" spans="1:5" x14ac:dyDescent="0.25">
      <c r="A13">
        <v>800603</v>
      </c>
      <c r="B13">
        <v>800603</v>
      </c>
      <c r="C13" t="s">
        <v>185</v>
      </c>
      <c r="D13">
        <v>51</v>
      </c>
      <c r="E13">
        <v>51</v>
      </c>
    </row>
    <row r="14" spans="1:5" x14ac:dyDescent="0.25">
      <c r="A14">
        <v>3182612</v>
      </c>
      <c r="B14">
        <v>3182612</v>
      </c>
      <c r="C14" t="s">
        <v>297</v>
      </c>
      <c r="D14">
        <v>5</v>
      </c>
      <c r="E14">
        <v>5</v>
      </c>
    </row>
    <row r="15" spans="1:5" x14ac:dyDescent="0.25">
      <c r="A15">
        <v>3336009</v>
      </c>
      <c r="B15">
        <v>3336009</v>
      </c>
      <c r="C15" t="s">
        <v>223</v>
      </c>
      <c r="D15">
        <v>15</v>
      </c>
      <c r="E15">
        <v>15</v>
      </c>
    </row>
    <row r="16" spans="1:5" x14ac:dyDescent="0.25">
      <c r="A16">
        <v>4976053</v>
      </c>
      <c r="B16">
        <v>4976053</v>
      </c>
      <c r="C16" t="s">
        <v>169</v>
      </c>
      <c r="D16">
        <v>11</v>
      </c>
      <c r="E16">
        <v>11</v>
      </c>
    </row>
    <row r="17" spans="1:5" x14ac:dyDescent="0.25">
      <c r="A17">
        <v>5118121</v>
      </c>
      <c r="B17">
        <v>5118121</v>
      </c>
      <c r="C17" t="s">
        <v>190</v>
      </c>
      <c r="D17">
        <v>67</v>
      </c>
      <c r="E17">
        <v>67</v>
      </c>
    </row>
    <row r="18" spans="1:5" x14ac:dyDescent="0.25">
      <c r="A18">
        <v>5118140</v>
      </c>
      <c r="B18">
        <v>5118140</v>
      </c>
      <c r="C18" t="s">
        <v>190</v>
      </c>
      <c r="D18">
        <v>50</v>
      </c>
      <c r="E18">
        <v>50</v>
      </c>
    </row>
    <row r="19" spans="1:5" x14ac:dyDescent="0.25">
      <c r="A19">
        <v>5118160</v>
      </c>
      <c r="B19" t="s">
        <v>103</v>
      </c>
      <c r="C19" t="s">
        <v>190</v>
      </c>
      <c r="D19">
        <v>52</v>
      </c>
      <c r="E19">
        <v>90</v>
      </c>
    </row>
    <row r="20" spans="1:5" x14ac:dyDescent="0.25">
      <c r="A20">
        <v>5118180</v>
      </c>
      <c r="B20" t="s">
        <v>104</v>
      </c>
      <c r="C20" t="s">
        <v>206</v>
      </c>
      <c r="D20">
        <v>24</v>
      </c>
      <c r="E20">
        <v>112</v>
      </c>
    </row>
    <row r="21" spans="1:5" x14ac:dyDescent="0.25">
      <c r="A21">
        <v>5118200</v>
      </c>
      <c r="B21">
        <v>5118200</v>
      </c>
      <c r="C21" t="s">
        <v>190</v>
      </c>
      <c r="D21">
        <v>20</v>
      </c>
      <c r="E21">
        <v>20</v>
      </c>
    </row>
    <row r="22" spans="1:5" x14ac:dyDescent="0.25">
      <c r="A22">
        <v>5118201</v>
      </c>
      <c r="B22" t="s">
        <v>105</v>
      </c>
      <c r="D22">
        <v>13</v>
      </c>
      <c r="E22">
        <v>13</v>
      </c>
    </row>
    <row r="23" spans="1:5" x14ac:dyDescent="0.25">
      <c r="A23">
        <v>6016112</v>
      </c>
      <c r="D23">
        <v>67</v>
      </c>
      <c r="E23">
        <v>67</v>
      </c>
    </row>
    <row r="24" spans="1:5" x14ac:dyDescent="0.25">
      <c r="A24">
        <v>6016122</v>
      </c>
      <c r="D24">
        <v>1</v>
      </c>
      <c r="E24">
        <v>1</v>
      </c>
    </row>
    <row r="25" spans="1:5" x14ac:dyDescent="0.25">
      <c r="A25">
        <v>6017102</v>
      </c>
      <c r="B25">
        <v>6017102</v>
      </c>
      <c r="C25" t="s">
        <v>207</v>
      </c>
      <c r="D25">
        <v>20</v>
      </c>
      <c r="E25">
        <v>20</v>
      </c>
    </row>
    <row r="26" spans="1:5" x14ac:dyDescent="0.25">
      <c r="A26">
        <v>6017103</v>
      </c>
      <c r="B26">
        <v>6017103</v>
      </c>
      <c r="C26" t="s">
        <v>207</v>
      </c>
      <c r="D26">
        <v>44</v>
      </c>
      <c r="E26">
        <v>44</v>
      </c>
    </row>
    <row r="27" spans="1:5" x14ac:dyDescent="0.25">
      <c r="A27">
        <v>6017220</v>
      </c>
      <c r="B27">
        <v>6017220</v>
      </c>
      <c r="C27" t="s">
        <v>212</v>
      </c>
      <c r="D27">
        <v>70</v>
      </c>
      <c r="E27">
        <v>70</v>
      </c>
    </row>
    <row r="28" spans="1:5" x14ac:dyDescent="0.25">
      <c r="A28">
        <v>6017221</v>
      </c>
      <c r="B28">
        <v>6017221</v>
      </c>
      <c r="C28" t="s">
        <v>227</v>
      </c>
      <c r="D28">
        <v>26</v>
      </c>
      <c r="E28">
        <v>26</v>
      </c>
    </row>
    <row r="29" spans="1:5" x14ac:dyDescent="0.25">
      <c r="A29">
        <v>6017222</v>
      </c>
      <c r="B29">
        <v>6017222</v>
      </c>
      <c r="C29" t="s">
        <v>226</v>
      </c>
      <c r="D29">
        <v>40</v>
      </c>
      <c r="E29">
        <v>40</v>
      </c>
    </row>
    <row r="30" spans="1:5" x14ac:dyDescent="0.25">
      <c r="A30">
        <v>6017251</v>
      </c>
      <c r="B30">
        <v>6017251</v>
      </c>
      <c r="C30" t="s">
        <v>203</v>
      </c>
      <c r="D30">
        <v>4</v>
      </c>
      <c r="E30">
        <v>4</v>
      </c>
    </row>
    <row r="31" spans="1:5" x14ac:dyDescent="0.25">
      <c r="A31">
        <v>6017252</v>
      </c>
      <c r="B31">
        <v>6017252</v>
      </c>
      <c r="C31" t="s">
        <v>203</v>
      </c>
      <c r="D31">
        <v>27</v>
      </c>
      <c r="E31">
        <v>27</v>
      </c>
    </row>
    <row r="32" spans="1:5" x14ac:dyDescent="0.25">
      <c r="A32">
        <v>6018524</v>
      </c>
      <c r="B32">
        <v>6018524</v>
      </c>
      <c r="C32" t="s">
        <v>298</v>
      </c>
      <c r="D32">
        <v>5</v>
      </c>
      <c r="E32">
        <v>5</v>
      </c>
    </row>
    <row r="33" spans="1:5" x14ac:dyDescent="0.25">
      <c r="A33">
        <v>6110110</v>
      </c>
      <c r="B33">
        <v>6110110</v>
      </c>
      <c r="C33" t="s">
        <v>96</v>
      </c>
      <c r="D33">
        <v>60</v>
      </c>
      <c r="E33">
        <v>60</v>
      </c>
    </row>
    <row r="34" spans="1:5" x14ac:dyDescent="0.25">
      <c r="A34">
        <v>6110111</v>
      </c>
      <c r="B34">
        <v>6110111</v>
      </c>
      <c r="C34" t="s">
        <v>182</v>
      </c>
      <c r="D34">
        <v>48</v>
      </c>
      <c r="E34">
        <v>48</v>
      </c>
    </row>
    <row r="35" spans="1:5" x14ac:dyDescent="0.25">
      <c r="A35">
        <v>6110141</v>
      </c>
      <c r="B35">
        <v>6110141</v>
      </c>
      <c r="C35" t="s">
        <v>100</v>
      </c>
      <c r="D35">
        <v>14</v>
      </c>
      <c r="E35">
        <v>14</v>
      </c>
    </row>
    <row r="36" spans="1:5" x14ac:dyDescent="0.25">
      <c r="A36">
        <v>6110146</v>
      </c>
      <c r="B36">
        <v>6110146</v>
      </c>
      <c r="C36" t="s">
        <v>158</v>
      </c>
      <c r="D36">
        <v>2</v>
      </c>
      <c r="E36">
        <v>2</v>
      </c>
    </row>
    <row r="37" spans="1:5" x14ac:dyDescent="0.25">
      <c r="A37">
        <v>6110150</v>
      </c>
      <c r="B37">
        <v>6110150</v>
      </c>
      <c r="D37">
        <v>11</v>
      </c>
      <c r="E37">
        <v>11</v>
      </c>
    </row>
    <row r="38" spans="1:5" x14ac:dyDescent="0.25">
      <c r="A38">
        <v>6111120</v>
      </c>
      <c r="B38">
        <v>6111120</v>
      </c>
      <c r="C38" t="s">
        <v>156</v>
      </c>
      <c r="D38">
        <v>4</v>
      </c>
      <c r="E38">
        <v>4</v>
      </c>
    </row>
    <row r="39" spans="1:5" x14ac:dyDescent="0.25">
      <c r="A39">
        <v>6111150</v>
      </c>
      <c r="B39">
        <v>6111150</v>
      </c>
      <c r="C39" t="s">
        <v>157</v>
      </c>
      <c r="D39">
        <v>8</v>
      </c>
      <c r="E39">
        <v>8</v>
      </c>
    </row>
    <row r="40" spans="1:5" x14ac:dyDescent="0.25">
      <c r="A40">
        <v>6910951</v>
      </c>
      <c r="B40" t="s">
        <v>208</v>
      </c>
      <c r="C40" t="s">
        <v>209</v>
      </c>
      <c r="D40">
        <v>35</v>
      </c>
      <c r="E40">
        <v>35</v>
      </c>
    </row>
    <row r="41" spans="1:5" x14ac:dyDescent="0.25">
      <c r="A41">
        <v>15310601032</v>
      </c>
      <c r="B41">
        <v>15310601032</v>
      </c>
      <c r="C41" t="s">
        <v>210</v>
      </c>
      <c r="D41">
        <v>63</v>
      </c>
      <c r="E41">
        <v>63</v>
      </c>
    </row>
    <row r="42" spans="1:5" x14ac:dyDescent="0.25">
      <c r="A42" t="s">
        <v>193</v>
      </c>
      <c r="B42" t="s">
        <v>193</v>
      </c>
      <c r="C42" t="s">
        <v>194</v>
      </c>
      <c r="D42">
        <v>23</v>
      </c>
      <c r="E42">
        <v>23</v>
      </c>
    </row>
    <row r="43" spans="1:5" x14ac:dyDescent="0.25">
      <c r="A43" t="s">
        <v>195</v>
      </c>
      <c r="B43" t="s">
        <v>195</v>
      </c>
      <c r="C43" t="s">
        <v>194</v>
      </c>
      <c r="D43">
        <v>31</v>
      </c>
      <c r="E43">
        <v>31</v>
      </c>
    </row>
    <row r="44" spans="1:5" x14ac:dyDescent="0.25">
      <c r="A44" t="s">
        <v>134</v>
      </c>
      <c r="B44" t="s">
        <v>134</v>
      </c>
      <c r="C44" t="s">
        <v>135</v>
      </c>
      <c r="D44">
        <v>383</v>
      </c>
      <c r="E44">
        <v>383</v>
      </c>
    </row>
    <row r="45" spans="1:5" x14ac:dyDescent="0.25">
      <c r="A45" t="s">
        <v>137</v>
      </c>
      <c r="B45" t="s">
        <v>137</v>
      </c>
      <c r="C45" t="s">
        <v>136</v>
      </c>
      <c r="D45">
        <v>1</v>
      </c>
      <c r="E45">
        <v>1</v>
      </c>
    </row>
    <row r="46" spans="1:5" x14ac:dyDescent="0.25">
      <c r="A46" t="s">
        <v>130</v>
      </c>
      <c r="B46" t="s">
        <v>130</v>
      </c>
      <c r="C46" t="s">
        <v>131</v>
      </c>
      <c r="D46">
        <v>5</v>
      </c>
      <c r="E46">
        <v>5</v>
      </c>
    </row>
    <row r="47" spans="1:5" x14ac:dyDescent="0.25">
      <c r="A47" t="s">
        <v>132</v>
      </c>
      <c r="B47" t="s">
        <v>132</v>
      </c>
      <c r="C47" t="s">
        <v>133</v>
      </c>
      <c r="D47">
        <v>10</v>
      </c>
      <c r="E47">
        <v>10</v>
      </c>
    </row>
    <row r="48" spans="1:5" x14ac:dyDescent="0.25">
      <c r="A48" t="s">
        <v>258</v>
      </c>
      <c r="B48" t="s">
        <v>259</v>
      </c>
      <c r="C48" t="s">
        <v>260</v>
      </c>
      <c r="D48">
        <v>6</v>
      </c>
      <c r="E48">
        <v>6</v>
      </c>
    </row>
    <row r="49" spans="1:5" x14ac:dyDescent="0.25">
      <c r="A49" t="s">
        <v>199</v>
      </c>
      <c r="B49" t="s">
        <v>199</v>
      </c>
      <c r="C49" t="s">
        <v>200</v>
      </c>
      <c r="D49">
        <v>34</v>
      </c>
      <c r="E49">
        <v>34</v>
      </c>
    </row>
    <row r="50" spans="1:5" x14ac:dyDescent="0.25">
      <c r="A50" t="s">
        <v>272</v>
      </c>
      <c r="B50" t="s">
        <v>272</v>
      </c>
      <c r="C50" t="s">
        <v>273</v>
      </c>
      <c r="D50">
        <v>4</v>
      </c>
      <c r="E50">
        <v>4</v>
      </c>
    </row>
    <row r="51" spans="1:5" x14ac:dyDescent="0.25">
      <c r="A51" t="s">
        <v>174</v>
      </c>
      <c r="B51" t="s">
        <v>174</v>
      </c>
      <c r="C51" t="s">
        <v>172</v>
      </c>
      <c r="D51">
        <v>7</v>
      </c>
      <c r="E51">
        <v>7</v>
      </c>
    </row>
    <row r="52" spans="1:5" x14ac:dyDescent="0.25">
      <c r="A52" t="s">
        <v>173</v>
      </c>
      <c r="B52" t="s">
        <v>173</v>
      </c>
      <c r="C52" t="s">
        <v>172</v>
      </c>
      <c r="D52">
        <v>10</v>
      </c>
      <c r="E52">
        <v>10</v>
      </c>
    </row>
    <row r="53" spans="1:5" x14ac:dyDescent="0.25">
      <c r="A53" t="s">
        <v>170</v>
      </c>
      <c r="B53" t="s">
        <v>171</v>
      </c>
      <c r="C53" t="s">
        <v>172</v>
      </c>
      <c r="D53">
        <v>22</v>
      </c>
      <c r="E53">
        <v>22</v>
      </c>
    </row>
    <row r="54" spans="1:5" x14ac:dyDescent="0.25">
      <c r="A54" t="s">
        <v>244</v>
      </c>
      <c r="B54" t="s">
        <v>244</v>
      </c>
      <c r="C54" t="s">
        <v>245</v>
      </c>
      <c r="D54">
        <v>17</v>
      </c>
      <c r="E54">
        <v>14</v>
      </c>
    </row>
    <row r="55" spans="1:5" x14ac:dyDescent="0.25">
      <c r="A55" t="s">
        <v>262</v>
      </c>
      <c r="B55" t="s">
        <v>263</v>
      </c>
      <c r="C55" t="s">
        <v>265</v>
      </c>
      <c r="D55">
        <v>4</v>
      </c>
      <c r="E55">
        <v>4</v>
      </c>
    </row>
    <row r="56" spans="1:5" x14ac:dyDescent="0.25">
      <c r="A56" t="s">
        <v>264</v>
      </c>
      <c r="B56" t="s">
        <v>264</v>
      </c>
      <c r="C56" t="s">
        <v>253</v>
      </c>
      <c r="D56">
        <v>6</v>
      </c>
      <c r="E56">
        <v>5</v>
      </c>
    </row>
    <row r="57" spans="1:5" x14ac:dyDescent="0.25">
      <c r="A57" t="s">
        <v>252</v>
      </c>
      <c r="B57" t="s">
        <v>252</v>
      </c>
      <c r="C57" t="s">
        <v>253</v>
      </c>
      <c r="D57">
        <v>10</v>
      </c>
      <c r="E57">
        <v>9</v>
      </c>
    </row>
    <row r="58" spans="1:5" x14ac:dyDescent="0.25">
      <c r="A58" t="s">
        <v>312</v>
      </c>
      <c r="B58">
        <v>51181201</v>
      </c>
      <c r="C58" t="s">
        <v>190</v>
      </c>
      <c r="D58">
        <v>15</v>
      </c>
      <c r="E58">
        <v>15</v>
      </c>
    </row>
    <row r="59" spans="1:5" x14ac:dyDescent="0.25">
      <c r="A59" t="s">
        <v>155</v>
      </c>
      <c r="B59" t="s">
        <v>155</v>
      </c>
      <c r="C59" t="s">
        <v>102</v>
      </c>
      <c r="D59">
        <v>28</v>
      </c>
      <c r="E59">
        <v>51</v>
      </c>
    </row>
    <row r="60" spans="1:5" x14ac:dyDescent="0.25">
      <c r="A60" t="s">
        <v>19</v>
      </c>
      <c r="B60" t="s">
        <v>85</v>
      </c>
      <c r="D60">
        <v>209</v>
      </c>
      <c r="E60">
        <v>92</v>
      </c>
    </row>
    <row r="61" spans="1:5" x14ac:dyDescent="0.25">
      <c r="A61" t="s">
        <v>18</v>
      </c>
      <c r="B61" t="s">
        <v>86</v>
      </c>
      <c r="D61">
        <v>51</v>
      </c>
      <c r="E61">
        <v>62</v>
      </c>
    </row>
    <row r="62" spans="1:5" x14ac:dyDescent="0.25">
      <c r="A62">
        <v>6010130</v>
      </c>
      <c r="B62" t="s">
        <v>90</v>
      </c>
      <c r="D62">
        <v>18</v>
      </c>
      <c r="E62">
        <v>18</v>
      </c>
    </row>
    <row r="63" spans="1:5" x14ac:dyDescent="0.25">
      <c r="A63" t="s">
        <v>91</v>
      </c>
      <c r="B63" t="s">
        <v>92</v>
      </c>
      <c r="D63">
        <v>6</v>
      </c>
      <c r="E63">
        <v>6</v>
      </c>
    </row>
    <row r="64" spans="1:5" x14ac:dyDescent="0.25">
      <c r="A64" t="s">
        <v>87</v>
      </c>
      <c r="B64" t="s">
        <v>88</v>
      </c>
      <c r="D64">
        <v>64</v>
      </c>
      <c r="E64">
        <v>64</v>
      </c>
    </row>
    <row r="65" spans="1:5" x14ac:dyDescent="0.25">
      <c r="A65" t="s">
        <v>138</v>
      </c>
      <c r="B65" t="s">
        <v>138</v>
      </c>
      <c r="C65" t="s">
        <v>139</v>
      </c>
      <c r="D65">
        <v>38</v>
      </c>
      <c r="E65">
        <v>38</v>
      </c>
    </row>
    <row r="66" spans="1:5" x14ac:dyDescent="0.25">
      <c r="A66" t="s">
        <v>154</v>
      </c>
      <c r="B66" t="s">
        <v>154</v>
      </c>
      <c r="C66" t="s">
        <v>94</v>
      </c>
      <c r="D66">
        <v>39</v>
      </c>
      <c r="E66">
        <v>52</v>
      </c>
    </row>
    <row r="67" spans="1:5" x14ac:dyDescent="0.25">
      <c r="A67" t="s">
        <v>93</v>
      </c>
      <c r="B67" t="s">
        <v>94</v>
      </c>
      <c r="D67">
        <v>13</v>
      </c>
      <c r="E67">
        <v>13</v>
      </c>
    </row>
    <row r="68" spans="1:5" x14ac:dyDescent="0.25">
      <c r="A68" t="s">
        <v>306</v>
      </c>
      <c r="D68">
        <v>19</v>
      </c>
      <c r="E68">
        <v>19</v>
      </c>
    </row>
    <row r="69" spans="1:5" x14ac:dyDescent="0.25">
      <c r="A69" t="s">
        <v>211</v>
      </c>
      <c r="B69" t="s">
        <v>211</v>
      </c>
      <c r="C69" t="s">
        <v>212</v>
      </c>
      <c r="D69">
        <v>22</v>
      </c>
      <c r="E69">
        <v>22</v>
      </c>
    </row>
    <row r="70" spans="1:5" x14ac:dyDescent="0.25">
      <c r="A70" t="s">
        <v>228</v>
      </c>
      <c r="B70" t="s">
        <v>228</v>
      </c>
      <c r="C70" t="s">
        <v>212</v>
      </c>
      <c r="D70">
        <v>134</v>
      </c>
      <c r="E70">
        <v>134</v>
      </c>
    </row>
    <row r="71" spans="1:5" x14ac:dyDescent="0.25">
      <c r="A71" t="s">
        <v>230</v>
      </c>
      <c r="B71" t="s">
        <v>230</v>
      </c>
      <c r="C71" t="s">
        <v>212</v>
      </c>
      <c r="D71">
        <v>58</v>
      </c>
      <c r="E71">
        <v>58</v>
      </c>
    </row>
    <row r="72" spans="1:5" x14ac:dyDescent="0.25">
      <c r="A72" t="s">
        <v>95</v>
      </c>
      <c r="B72" t="s">
        <v>96</v>
      </c>
      <c r="D72">
        <v>20</v>
      </c>
      <c r="E72">
        <v>20</v>
      </c>
    </row>
    <row r="73" spans="1:5" x14ac:dyDescent="0.25">
      <c r="A73" t="s">
        <v>149</v>
      </c>
      <c r="B73" t="s">
        <v>149</v>
      </c>
      <c r="C73" t="s">
        <v>150</v>
      </c>
      <c r="D73">
        <v>17</v>
      </c>
      <c r="E73">
        <v>17</v>
      </c>
    </row>
    <row r="74" spans="1:5" x14ac:dyDescent="0.25">
      <c r="A74" t="s">
        <v>146</v>
      </c>
      <c r="B74" t="s">
        <v>147</v>
      </c>
      <c r="C74" t="s">
        <v>148</v>
      </c>
      <c r="D74">
        <v>6</v>
      </c>
      <c r="E74">
        <v>6</v>
      </c>
    </row>
    <row r="75" spans="1:5" x14ac:dyDescent="0.25">
      <c r="A75" t="s">
        <v>140</v>
      </c>
      <c r="B75" t="s">
        <v>140</v>
      </c>
      <c r="C75" t="s">
        <v>141</v>
      </c>
      <c r="D75">
        <v>63</v>
      </c>
      <c r="E75">
        <v>63</v>
      </c>
    </row>
    <row r="76" spans="1:5" x14ac:dyDescent="0.25">
      <c r="A76" t="s">
        <v>99</v>
      </c>
      <c r="B76" t="s">
        <v>100</v>
      </c>
      <c r="D76">
        <v>10</v>
      </c>
      <c r="E76">
        <v>10</v>
      </c>
    </row>
    <row r="77" spans="1:5" x14ac:dyDescent="0.25">
      <c r="A77" t="s">
        <v>152</v>
      </c>
      <c r="B77" t="s">
        <v>152</v>
      </c>
      <c r="C77" t="s">
        <v>153</v>
      </c>
      <c r="D77">
        <v>16</v>
      </c>
      <c r="E77">
        <v>16</v>
      </c>
    </row>
    <row r="78" spans="1:5" x14ac:dyDescent="0.25">
      <c r="A78" t="s">
        <v>144</v>
      </c>
      <c r="B78" t="s">
        <v>144</v>
      </c>
      <c r="C78" t="s">
        <v>145</v>
      </c>
      <c r="D78">
        <v>6</v>
      </c>
      <c r="E78">
        <v>6</v>
      </c>
    </row>
    <row r="79" spans="1:5" x14ac:dyDescent="0.25">
      <c r="A79" t="s">
        <v>151</v>
      </c>
      <c r="B79" t="s">
        <v>151</v>
      </c>
      <c r="C79" t="s">
        <v>98</v>
      </c>
      <c r="D79">
        <v>4</v>
      </c>
      <c r="E79">
        <v>4</v>
      </c>
    </row>
    <row r="80" spans="1:5" x14ac:dyDescent="0.25">
      <c r="A80" t="s">
        <v>97</v>
      </c>
      <c r="B80" t="s">
        <v>98</v>
      </c>
      <c r="D80">
        <v>20</v>
      </c>
      <c r="E80">
        <v>20</v>
      </c>
    </row>
    <row r="81" spans="1:5" x14ac:dyDescent="0.25">
      <c r="A81" t="s">
        <v>142</v>
      </c>
      <c r="B81" t="s">
        <v>142</v>
      </c>
      <c r="C81" t="s">
        <v>143</v>
      </c>
      <c r="D81">
        <v>14</v>
      </c>
      <c r="E81">
        <v>14</v>
      </c>
    </row>
    <row r="82" spans="1:5" x14ac:dyDescent="0.25">
      <c r="A82" t="s">
        <v>240</v>
      </c>
      <c r="B82" t="s">
        <v>240</v>
      </c>
      <c r="C82" t="s">
        <v>241</v>
      </c>
      <c r="D82">
        <v>59</v>
      </c>
      <c r="E82">
        <v>59</v>
      </c>
    </row>
    <row r="83" spans="1:5" x14ac:dyDescent="0.25">
      <c r="A83" t="s">
        <v>201</v>
      </c>
      <c r="B83" t="s">
        <v>201</v>
      </c>
      <c r="C83" t="s">
        <v>202</v>
      </c>
      <c r="D83">
        <v>9</v>
      </c>
      <c r="E83">
        <v>9</v>
      </c>
    </row>
    <row r="84" spans="1:5" x14ac:dyDescent="0.25">
      <c r="A84" t="s">
        <v>288</v>
      </c>
      <c r="B84" t="s">
        <v>289</v>
      </c>
      <c r="D84">
        <v>26</v>
      </c>
      <c r="E84">
        <v>26</v>
      </c>
    </row>
    <row r="85" spans="1:5" x14ac:dyDescent="0.25">
      <c r="A85" t="s">
        <v>72</v>
      </c>
      <c r="B85" t="s">
        <v>109</v>
      </c>
      <c r="D85">
        <v>69</v>
      </c>
      <c r="E85">
        <v>79</v>
      </c>
    </row>
    <row r="86" spans="1:5" x14ac:dyDescent="0.25">
      <c r="A86" t="s">
        <v>313</v>
      </c>
      <c r="B86" t="s">
        <v>313</v>
      </c>
      <c r="C86" t="s">
        <v>179</v>
      </c>
      <c r="D86">
        <v>9</v>
      </c>
      <c r="E86">
        <v>9</v>
      </c>
    </row>
    <row r="87" spans="1:5" x14ac:dyDescent="0.25">
      <c r="A87" t="s">
        <v>266</v>
      </c>
      <c r="B87" t="s">
        <v>267</v>
      </c>
      <c r="C87" t="s">
        <v>268</v>
      </c>
      <c r="D87">
        <v>2</v>
      </c>
      <c r="E87">
        <v>2</v>
      </c>
    </row>
    <row r="88" spans="1:5" x14ac:dyDescent="0.25">
      <c r="A88" t="s">
        <v>197</v>
      </c>
      <c r="B88" t="s">
        <v>197</v>
      </c>
      <c r="C88" t="s">
        <v>198</v>
      </c>
      <c r="D88">
        <v>1</v>
      </c>
      <c r="E88">
        <v>1</v>
      </c>
    </row>
    <row r="89" spans="1:5" x14ac:dyDescent="0.25">
      <c r="A89" t="s">
        <v>301</v>
      </c>
      <c r="B89">
        <v>3890</v>
      </c>
      <c r="D89">
        <v>1</v>
      </c>
      <c r="E89">
        <v>1</v>
      </c>
    </row>
    <row r="90" spans="1:5" x14ac:dyDescent="0.25">
      <c r="A90" t="s">
        <v>124</v>
      </c>
    </row>
    <row r="91" spans="1:5" x14ac:dyDescent="0.25">
      <c r="A91" t="s">
        <v>162</v>
      </c>
      <c r="B91" t="s">
        <v>162</v>
      </c>
      <c r="C91" t="s">
        <v>163</v>
      </c>
      <c r="D91">
        <v>82</v>
      </c>
      <c r="E91">
        <v>82</v>
      </c>
    </row>
    <row r="92" spans="1:5" x14ac:dyDescent="0.25">
      <c r="A92" t="s">
        <v>314</v>
      </c>
      <c r="B92" t="s">
        <v>121</v>
      </c>
      <c r="D92">
        <v>15</v>
      </c>
      <c r="E92">
        <v>15</v>
      </c>
    </row>
    <row r="93" spans="1:5" x14ac:dyDescent="0.25">
      <c r="A93" t="s">
        <v>216</v>
      </c>
      <c r="B93" t="s">
        <v>216</v>
      </c>
      <c r="C93" t="s">
        <v>217</v>
      </c>
      <c r="D93">
        <v>2</v>
      </c>
      <c r="E93">
        <v>2</v>
      </c>
    </row>
    <row r="94" spans="1:5" x14ac:dyDescent="0.25">
      <c r="A94" t="s">
        <v>218</v>
      </c>
      <c r="B94" t="s">
        <v>218</v>
      </c>
      <c r="C94" t="s">
        <v>217</v>
      </c>
      <c r="D94">
        <v>2</v>
      </c>
      <c r="E94">
        <v>2</v>
      </c>
    </row>
    <row r="95" spans="1:5" x14ac:dyDescent="0.25">
      <c r="A95" t="s">
        <v>219</v>
      </c>
      <c r="B95" t="s">
        <v>219</v>
      </c>
      <c r="C95" t="s">
        <v>217</v>
      </c>
      <c r="D95">
        <v>1</v>
      </c>
      <c r="E95">
        <v>1</v>
      </c>
    </row>
    <row r="96" spans="1:5" x14ac:dyDescent="0.25">
      <c r="A96" t="s">
        <v>316</v>
      </c>
      <c r="B96" t="s">
        <v>280</v>
      </c>
      <c r="D96">
        <v>2</v>
      </c>
      <c r="E96">
        <v>2</v>
      </c>
    </row>
    <row r="97" spans="1:5" x14ac:dyDescent="0.25">
      <c r="A97" t="s">
        <v>315</v>
      </c>
      <c r="B97" t="s">
        <v>279</v>
      </c>
      <c r="D97">
        <v>40</v>
      </c>
      <c r="E97">
        <v>40</v>
      </c>
    </row>
    <row r="98" spans="1:5" x14ac:dyDescent="0.25">
      <c r="A98" t="s">
        <v>281</v>
      </c>
      <c r="B98" t="s">
        <v>281</v>
      </c>
      <c r="D98">
        <v>53</v>
      </c>
      <c r="E98">
        <v>53</v>
      </c>
    </row>
    <row r="99" spans="1:5" x14ac:dyDescent="0.25">
      <c r="A99" t="s">
        <v>276</v>
      </c>
      <c r="C99" t="s">
        <v>277</v>
      </c>
      <c r="D99">
        <v>10</v>
      </c>
      <c r="E99">
        <v>10</v>
      </c>
    </row>
    <row r="100" spans="1:5" x14ac:dyDescent="0.25">
      <c r="A100" t="s">
        <v>275</v>
      </c>
      <c r="B100" t="s">
        <v>275</v>
      </c>
      <c r="E100">
        <v>46</v>
      </c>
    </row>
    <row r="101" spans="1:5" x14ac:dyDescent="0.25">
      <c r="A101" t="s">
        <v>274</v>
      </c>
      <c r="B101" t="s">
        <v>274</v>
      </c>
      <c r="D101">
        <v>20</v>
      </c>
      <c r="E101">
        <v>20</v>
      </c>
    </row>
    <row r="102" spans="1:5" x14ac:dyDescent="0.25">
      <c r="A102" t="s">
        <v>278</v>
      </c>
      <c r="B102" t="s">
        <v>278</v>
      </c>
      <c r="D102">
        <v>9</v>
      </c>
      <c r="E102">
        <v>9</v>
      </c>
    </row>
    <row r="103" spans="1:5" x14ac:dyDescent="0.25">
      <c r="A103" t="s">
        <v>231</v>
      </c>
      <c r="B103" t="s">
        <v>231</v>
      </c>
      <c r="C103" t="s">
        <v>232</v>
      </c>
      <c r="D103">
        <v>49</v>
      </c>
      <c r="E103">
        <v>49</v>
      </c>
    </row>
    <row r="104" spans="1:5" x14ac:dyDescent="0.25">
      <c r="A104" t="s">
        <v>220</v>
      </c>
      <c r="B104" t="s">
        <v>220</v>
      </c>
      <c r="C104" t="s">
        <v>221</v>
      </c>
      <c r="D104">
        <v>5</v>
      </c>
      <c r="E104">
        <v>5</v>
      </c>
    </row>
    <row r="105" spans="1:5" x14ac:dyDescent="0.25">
      <c r="A105" t="s">
        <v>220</v>
      </c>
      <c r="B105" t="s">
        <v>220</v>
      </c>
      <c r="C105" t="s">
        <v>222</v>
      </c>
      <c r="D105">
        <v>1</v>
      </c>
      <c r="E105">
        <v>20</v>
      </c>
    </row>
    <row r="106" spans="1:5" x14ac:dyDescent="0.25">
      <c r="A106" t="s">
        <v>282</v>
      </c>
      <c r="B106" t="s">
        <v>282</v>
      </c>
      <c r="D106">
        <v>20</v>
      </c>
      <c r="E106">
        <v>20</v>
      </c>
    </row>
    <row r="107" spans="1:5" x14ac:dyDescent="0.25">
      <c r="A107" t="s">
        <v>284</v>
      </c>
      <c r="B107" t="s">
        <v>284</v>
      </c>
      <c r="C107" t="s">
        <v>285</v>
      </c>
      <c r="D107">
        <v>7</v>
      </c>
      <c r="E107">
        <v>7</v>
      </c>
    </row>
    <row r="108" spans="1:5" x14ac:dyDescent="0.25">
      <c r="A108" t="s">
        <v>287</v>
      </c>
      <c r="B108" t="s">
        <v>287</v>
      </c>
      <c r="D108">
        <v>1</v>
      </c>
      <c r="E108">
        <v>1</v>
      </c>
    </row>
    <row r="109" spans="1:5" x14ac:dyDescent="0.25">
      <c r="A109" t="s">
        <v>283</v>
      </c>
      <c r="B109" t="s">
        <v>283</v>
      </c>
      <c r="D109">
        <v>31</v>
      </c>
      <c r="E109">
        <v>45</v>
      </c>
    </row>
    <row r="110" spans="1:5" x14ac:dyDescent="0.25">
      <c r="A110" t="s">
        <v>224</v>
      </c>
      <c r="B110" t="s">
        <v>225</v>
      </c>
      <c r="C110" t="s">
        <v>210</v>
      </c>
      <c r="D110">
        <v>2</v>
      </c>
      <c r="E110">
        <v>2</v>
      </c>
    </row>
    <row r="111" spans="1:5" x14ac:dyDescent="0.25">
      <c r="A111" t="s">
        <v>237</v>
      </c>
      <c r="B111" t="s">
        <v>237</v>
      </c>
      <c r="C111" t="s">
        <v>238</v>
      </c>
      <c r="D111">
        <v>103</v>
      </c>
      <c r="E111">
        <v>103</v>
      </c>
    </row>
    <row r="112" spans="1:5" x14ac:dyDescent="0.25">
      <c r="A112" t="s">
        <v>239</v>
      </c>
      <c r="B112" t="s">
        <v>239</v>
      </c>
      <c r="C112" t="s">
        <v>238</v>
      </c>
      <c r="D112">
        <v>30</v>
      </c>
      <c r="E112">
        <v>30</v>
      </c>
    </row>
    <row r="113" spans="1:5" x14ac:dyDescent="0.25">
      <c r="A113" t="s">
        <v>291</v>
      </c>
      <c r="B113" t="s">
        <v>290</v>
      </c>
      <c r="D113">
        <v>50</v>
      </c>
      <c r="E113">
        <v>50</v>
      </c>
    </row>
    <row r="114" spans="1:5" x14ac:dyDescent="0.25">
      <c r="A114" t="s">
        <v>292</v>
      </c>
      <c r="D114">
        <v>14</v>
      </c>
      <c r="E114">
        <v>14</v>
      </c>
    </row>
    <row r="115" spans="1:5" x14ac:dyDescent="0.25">
      <c r="A115" t="s">
        <v>242</v>
      </c>
      <c r="B115">
        <v>999075</v>
      </c>
      <c r="C115" t="s">
        <v>243</v>
      </c>
      <c r="D115">
        <v>12</v>
      </c>
      <c r="E115">
        <v>12</v>
      </c>
    </row>
    <row r="116" spans="1:5" x14ac:dyDescent="0.25">
      <c r="A116" t="s">
        <v>204</v>
      </c>
      <c r="B116">
        <v>4468955</v>
      </c>
      <c r="C116" t="s">
        <v>205</v>
      </c>
      <c r="D116">
        <v>56</v>
      </c>
      <c r="E116">
        <v>56</v>
      </c>
    </row>
    <row r="117" spans="1:5" x14ac:dyDescent="0.25">
      <c r="A117" t="s">
        <v>317</v>
      </c>
      <c r="B117" t="s">
        <v>318</v>
      </c>
      <c r="D117">
        <v>902</v>
      </c>
      <c r="E117">
        <v>1042</v>
      </c>
    </row>
    <row r="118" spans="1:5" x14ac:dyDescent="0.25">
      <c r="A118" t="s">
        <v>159</v>
      </c>
      <c r="B118" t="s">
        <v>161</v>
      </c>
      <c r="C118" t="s">
        <v>160</v>
      </c>
      <c r="D118">
        <v>36</v>
      </c>
      <c r="E118">
        <v>36</v>
      </c>
    </row>
    <row r="119" spans="1:5" s="54" customFormat="1" x14ac:dyDescent="0.25">
      <c r="A119" s="54" t="s">
        <v>118</v>
      </c>
      <c r="B119" s="54" t="s">
        <v>119</v>
      </c>
      <c r="D119" s="54">
        <v>1313</v>
      </c>
      <c r="E119" s="54">
        <v>1313</v>
      </c>
    </row>
    <row r="120" spans="1:5" x14ac:dyDescent="0.25">
      <c r="A120" t="s">
        <v>180</v>
      </c>
      <c r="B120" t="s">
        <v>180</v>
      </c>
      <c r="C120" t="s">
        <v>192</v>
      </c>
      <c r="D120">
        <v>74</v>
      </c>
      <c r="E120">
        <v>74</v>
      </c>
    </row>
    <row r="121" spans="1:5" x14ac:dyDescent="0.25">
      <c r="A121" t="s">
        <v>175</v>
      </c>
      <c r="B121" t="s">
        <v>175</v>
      </c>
      <c r="C121" t="s">
        <v>176</v>
      </c>
      <c r="D121">
        <v>4</v>
      </c>
      <c r="E121">
        <v>4</v>
      </c>
    </row>
    <row r="122" spans="1:5" x14ac:dyDescent="0.25">
      <c r="A122" t="s">
        <v>178</v>
      </c>
      <c r="B122" t="s">
        <v>178</v>
      </c>
      <c r="C122" t="s">
        <v>177</v>
      </c>
      <c r="D122">
        <v>5</v>
      </c>
      <c r="E122">
        <v>5</v>
      </c>
    </row>
    <row r="123" spans="1:5" x14ac:dyDescent="0.25">
      <c r="A123" t="s">
        <v>189</v>
      </c>
      <c r="B123" t="s">
        <v>189</v>
      </c>
      <c r="C123" t="s">
        <v>187</v>
      </c>
      <c r="D123">
        <v>7</v>
      </c>
      <c r="E123">
        <v>7</v>
      </c>
    </row>
    <row r="124" spans="1:5" x14ac:dyDescent="0.25">
      <c r="A124" t="s">
        <v>186</v>
      </c>
      <c r="B124" t="s">
        <v>186</v>
      </c>
      <c r="C124" t="s">
        <v>188</v>
      </c>
      <c r="D124">
        <v>6</v>
      </c>
      <c r="E124">
        <v>6</v>
      </c>
    </row>
    <row r="125" spans="1:5" x14ac:dyDescent="0.25">
      <c r="A125" t="s">
        <v>213</v>
      </c>
      <c r="B125" t="s">
        <v>213</v>
      </c>
      <c r="C125" t="s">
        <v>210</v>
      </c>
      <c r="D125">
        <v>32</v>
      </c>
      <c r="E125">
        <v>32</v>
      </c>
    </row>
    <row r="126" spans="1:5" x14ac:dyDescent="0.25">
      <c r="A126" t="s">
        <v>214</v>
      </c>
      <c r="B126" t="s">
        <v>214</v>
      </c>
      <c r="C126" t="s">
        <v>210</v>
      </c>
      <c r="D126">
        <v>107</v>
      </c>
      <c r="E126">
        <v>107</v>
      </c>
    </row>
    <row r="127" spans="1:5" x14ac:dyDescent="0.25">
      <c r="A127" t="s">
        <v>215</v>
      </c>
      <c r="B127" t="s">
        <v>215</v>
      </c>
      <c r="C127" t="s">
        <v>210</v>
      </c>
      <c r="D127">
        <v>50</v>
      </c>
      <c r="E127">
        <v>50</v>
      </c>
    </row>
    <row r="128" spans="1:5" x14ac:dyDescent="0.25">
      <c r="A128" t="s">
        <v>270</v>
      </c>
      <c r="B128" t="s">
        <v>270</v>
      </c>
      <c r="C128" t="s">
        <v>271</v>
      </c>
      <c r="D128">
        <v>5</v>
      </c>
      <c r="E128">
        <v>5</v>
      </c>
    </row>
    <row r="129" spans="1:5" x14ac:dyDescent="0.25">
      <c r="A129" t="s">
        <v>110</v>
      </c>
      <c r="B129" t="s">
        <v>111</v>
      </c>
      <c r="D129">
        <v>155</v>
      </c>
      <c r="E129">
        <v>155</v>
      </c>
    </row>
    <row r="130" spans="1:5" x14ac:dyDescent="0.25">
      <c r="A130" t="s">
        <v>305</v>
      </c>
      <c r="D130">
        <v>48</v>
      </c>
      <c r="E130">
        <v>48</v>
      </c>
    </row>
    <row r="131" spans="1:5" x14ac:dyDescent="0.25">
      <c r="A131" t="s">
        <v>302</v>
      </c>
      <c r="D131">
        <v>9</v>
      </c>
      <c r="E131">
        <v>9</v>
      </c>
    </row>
    <row r="132" spans="1:5" x14ac:dyDescent="0.25">
      <c r="A132" t="s">
        <v>304</v>
      </c>
      <c r="D132">
        <v>21</v>
      </c>
      <c r="E132">
        <v>21</v>
      </c>
    </row>
    <row r="133" spans="1:5" x14ac:dyDescent="0.25">
      <c r="A133" t="s">
        <v>122</v>
      </c>
      <c r="B133" t="s">
        <v>123</v>
      </c>
      <c r="D133">
        <v>4</v>
      </c>
      <c r="E133">
        <v>4</v>
      </c>
    </row>
    <row r="134" spans="1:5" x14ac:dyDescent="0.25">
      <c r="A134" t="s">
        <v>295</v>
      </c>
      <c r="B134" t="s">
        <v>295</v>
      </c>
      <c r="C134" t="s">
        <v>296</v>
      </c>
      <c r="D134">
        <v>1</v>
      </c>
      <c r="E134">
        <v>48</v>
      </c>
    </row>
    <row r="135" spans="1:5" x14ac:dyDescent="0.25">
      <c r="A135" t="s">
        <v>233</v>
      </c>
      <c r="B135" t="s">
        <v>233</v>
      </c>
      <c r="C135" t="s">
        <v>232</v>
      </c>
      <c r="D135">
        <v>48</v>
      </c>
      <c r="E135">
        <v>48</v>
      </c>
    </row>
    <row r="136" spans="1:5" x14ac:dyDescent="0.25">
      <c r="A136" t="s">
        <v>166</v>
      </c>
      <c r="B136" t="s">
        <v>166</v>
      </c>
      <c r="C136" t="s">
        <v>167</v>
      </c>
      <c r="D136">
        <v>76</v>
      </c>
      <c r="E136">
        <v>76</v>
      </c>
    </row>
    <row r="137" spans="1:5" x14ac:dyDescent="0.25">
      <c r="A137" t="s">
        <v>319</v>
      </c>
      <c r="D137">
        <v>94</v>
      </c>
      <c r="E137">
        <v>130</v>
      </c>
    </row>
    <row r="138" spans="1:5" x14ac:dyDescent="0.25">
      <c r="A138" t="s">
        <v>254</v>
      </c>
      <c r="B138" t="s">
        <v>112</v>
      </c>
      <c r="D138">
        <v>200</v>
      </c>
      <c r="E138">
        <v>200</v>
      </c>
    </row>
    <row r="139" spans="1:5" x14ac:dyDescent="0.25">
      <c r="A139" t="s">
        <v>269</v>
      </c>
      <c r="D139">
        <v>1</v>
      </c>
      <c r="E139">
        <v>1</v>
      </c>
    </row>
    <row r="140" spans="1:5" x14ac:dyDescent="0.25">
      <c r="A140" t="s">
        <v>261</v>
      </c>
      <c r="B140" t="s">
        <v>261</v>
      </c>
      <c r="C140" t="s">
        <v>210</v>
      </c>
      <c r="D140">
        <v>47</v>
      </c>
      <c r="E140">
        <v>47</v>
      </c>
    </row>
    <row r="141" spans="1:5" x14ac:dyDescent="0.25">
      <c r="A141" t="s">
        <v>248</v>
      </c>
      <c r="B141" t="s">
        <v>107</v>
      </c>
      <c r="D141">
        <v>57</v>
      </c>
      <c r="E141">
        <v>98</v>
      </c>
    </row>
    <row r="142" spans="1:5" x14ac:dyDescent="0.25">
      <c r="A142" t="s">
        <v>183</v>
      </c>
      <c r="B142" t="s">
        <v>183</v>
      </c>
      <c r="C142" t="s">
        <v>184</v>
      </c>
      <c r="D142">
        <v>83</v>
      </c>
      <c r="E142">
        <v>83</v>
      </c>
    </row>
    <row r="143" spans="1:5" x14ac:dyDescent="0.25">
      <c r="A143" t="s">
        <v>293</v>
      </c>
      <c r="B143" t="s">
        <v>294</v>
      </c>
      <c r="D143">
        <v>1</v>
      </c>
      <c r="E143">
        <v>1</v>
      </c>
    </row>
    <row r="144" spans="1:5" x14ac:dyDescent="0.25">
      <c r="A144" t="s">
        <v>303</v>
      </c>
      <c r="D144">
        <v>6</v>
      </c>
      <c r="E144">
        <v>6</v>
      </c>
    </row>
    <row r="145" spans="1:5" x14ac:dyDescent="0.25">
      <c r="A145" t="s">
        <v>22</v>
      </c>
      <c r="B145" t="s">
        <v>22</v>
      </c>
      <c r="D145">
        <v>15</v>
      </c>
      <c r="E145">
        <v>15</v>
      </c>
    </row>
    <row r="146" spans="1:5" x14ac:dyDescent="0.25">
      <c r="A146" t="s">
        <v>299</v>
      </c>
      <c r="B146">
        <v>1874</v>
      </c>
      <c r="D146" t="s">
        <v>300</v>
      </c>
      <c r="E146">
        <v>0</v>
      </c>
    </row>
    <row r="147" spans="1:5" x14ac:dyDescent="0.25">
      <c r="A147" t="s">
        <v>25</v>
      </c>
      <c r="D147">
        <v>18</v>
      </c>
      <c r="E147">
        <v>48</v>
      </c>
    </row>
    <row r="148" spans="1:5" x14ac:dyDescent="0.25">
      <c r="A148" t="s">
        <v>106</v>
      </c>
      <c r="E148">
        <v>9</v>
      </c>
    </row>
    <row r="149" spans="1:5" x14ac:dyDescent="0.25">
      <c r="A149" t="s">
        <v>249</v>
      </c>
      <c r="B149" t="s">
        <v>250</v>
      </c>
      <c r="C149" t="s">
        <v>251</v>
      </c>
      <c r="E149">
        <v>17</v>
      </c>
    </row>
    <row r="150" spans="1:5" x14ac:dyDescent="0.25">
      <c r="A150" t="s">
        <v>236</v>
      </c>
      <c r="B150" t="s">
        <v>236</v>
      </c>
      <c r="C150" t="s">
        <v>235</v>
      </c>
      <c r="E150">
        <v>69</v>
      </c>
    </row>
    <row r="151" spans="1:5" x14ac:dyDescent="0.25">
      <c r="A151" t="s">
        <v>234</v>
      </c>
      <c r="B151" t="s">
        <v>234</v>
      </c>
      <c r="C151" t="s">
        <v>235</v>
      </c>
      <c r="E151">
        <v>81</v>
      </c>
    </row>
  </sheetData>
  <sortState xmlns:xlrd2="http://schemas.microsoft.com/office/spreadsheetml/2017/richdata2" ref="A2:E152">
    <sortCondition ref="A2:A1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Mehdi</vt:lpstr>
      <vt:lpstr>Semina</vt:lpstr>
      <vt:lpstr>fiche inventaire Jura</vt:lpstr>
      <vt:lpstr>fiche inventaire Cervin</vt:lpstr>
      <vt:lpstr>fiche inventaire Léman</vt:lpstr>
      <vt:lpstr>Occasions</vt:lpstr>
      <vt:lpstr>Feuil2</vt:lpstr>
      <vt:lpstr>Feuil1</vt:lpstr>
      <vt:lpstr>Feuil2!Impression_des_titres</vt:lpstr>
      <vt:lpstr>'fiche inventaire Cervin'!Impression_des_titres</vt:lpstr>
      <vt:lpstr>'fiche inventaire Jura'!Impression_des_titres</vt:lpstr>
      <vt:lpstr>'fiche inventaire Léman'!Impression_des_titres</vt:lpstr>
      <vt:lpstr>Feuil2!Zone_d_impression</vt:lpstr>
      <vt:lpstr>'fiche inventaire Cervin'!Zone_d_impression</vt:lpstr>
      <vt:lpstr>'fiche inventaire Léman'!Zone_d_impression</vt:lpstr>
      <vt:lpstr>Semina!Zone_d_impression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Flayelle</dc:creator>
  <cp:lastModifiedBy>Diane Ladrette</cp:lastModifiedBy>
  <cp:lastPrinted>2022-12-23T13:59:13Z</cp:lastPrinted>
  <dcterms:created xsi:type="dcterms:W3CDTF">2021-06-04T13:57:50Z</dcterms:created>
  <dcterms:modified xsi:type="dcterms:W3CDTF">2023-02-28T12:48:51Z</dcterms:modified>
</cp:coreProperties>
</file>