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8_{1C93FBE0-A2D7-4750-96DA-0EBB54D3669D}" xr6:coauthVersionLast="45" xr6:coauthVersionMax="45" xr10:uidLastSave="{00000000-0000-0000-0000-000000000000}"/>
  <bookViews>
    <workbookView xWindow="2010" yWindow="1665" windowWidth="25845" windowHeight="13455" xr2:uid="{2DA76757-93AC-4600-8FA3-E5CB250E7F1A}"/>
  </bookViews>
  <sheets>
    <sheet name="240930 FINAL" sheetId="1" r:id="rId1"/>
  </sheets>
  <definedNames>
    <definedName name="_xlnm.Print_Titles" localSheetId="0">'240930 FINAL'!$1:$9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s="1"/>
  <c r="F29" i="1" l="1"/>
  <c r="I29" i="1" s="1"/>
  <c r="I31" i="1" s="1"/>
</calcChain>
</file>

<file path=xl/sharedStrings.xml><?xml version="1.0" encoding="utf-8"?>
<sst xmlns="http://schemas.openxmlformats.org/spreadsheetml/2006/main" count="45" uniqueCount="45">
  <si>
    <t>CONTAINEX</t>
  </si>
  <si>
    <t>Containeranlage Technikum- / Wildbachstrasse
8400 Winterthur</t>
  </si>
  <si>
    <t>Auftrag Nr. 240930</t>
  </si>
  <si>
    <t>Bezeichnung</t>
  </si>
  <si>
    <t>Image</t>
  </si>
  <si>
    <t>Code</t>
  </si>
  <si>
    <t>Menge</t>
  </si>
  <si>
    <t>Preis</t>
  </si>
  <si>
    <t>MwSt. %
exkl.</t>
  </si>
  <si>
    <t>%</t>
  </si>
  <si>
    <t>Betrag</t>
  </si>
  <si>
    <t>Klapptisch T-Fuss 
Tischplatte Melamin hellgrau
HxLxB 740x1600x800mm</t>
  </si>
  <si>
    <t>ATENA</t>
  </si>
  <si>
    <t>Klapptisch T-Fuss 
Tischplatte Melamin hellgrau
HxLxB 740x1800x800mm</t>
  </si>
  <si>
    <t>PMKABUY</t>
  </si>
  <si>
    <t>Garderobenbank mit Lehne - BIANCA150 
Holz 7 Haken aus Kunststoff PU
HxBxT 1700x1500x400mm</t>
  </si>
  <si>
    <t>6017301-1</t>
  </si>
  <si>
    <t>Schuhrost für Garderobenbank 1500mm</t>
  </si>
  <si>
    <t>6017251</t>
  </si>
  <si>
    <t>Kühlschrank KSTK205
Nettoinhalt Kühlschrank: 169 Liter 
Nettoinhalt Gefrierfach: 37 Liter
Energieeffizienzklasse E
HxBxT: 1430x545x555mm
inkl. VRG</t>
  </si>
  <si>
    <t>Garderobenschrank Metall 2 Spinde - CARLOS
Farbe grau RAL 7035 mit blauen Türen RAL 5010
HxLxT 1800x600x500mm</t>
  </si>
  <si>
    <t>6010120-5010</t>
  </si>
  <si>
    <t>Regal Metall - KLEINY
4 Regalböden, 5 Orderhöhen, hellgrau RAL 7035
Farbe hellgrau RAL 7035
Belastbarkeit max. 20kg/Tablar
HxBxT 1800x800x380mm</t>
  </si>
  <si>
    <t>6110141</t>
  </si>
  <si>
    <t xml:space="preserve">Schiebetürenschrank Metall
Zylinderschloss mit 2 Schlüssel
Farbe hellgrau RAL 7035
Belastbarkeit max. 20kg/Tablar
HxBxT 1950x100x450mm
</t>
  </si>
  <si>
    <t>PMKABUY
REF 6112120</t>
  </si>
  <si>
    <t>Rollcontainer 3 Schubladen, Metall - TYRION
Farbe hellgrau RAL 7035
HxBxT 570x460x600mm</t>
  </si>
  <si>
    <t>5410110</t>
  </si>
  <si>
    <t>Flügeltürenschrank Metall - FRANK
Zylinderschloss mit 2 Schlüssel
Farbe hellgrau RAL 7035
Belastbarkeit max. 20kg/Tablar
HxBxT 1950x920x420mm</t>
  </si>
  <si>
    <t>6110110</t>
  </si>
  <si>
    <t>Planschrank Metall - MARKUS
18 kl.&amp; 2 gr. Fächer
Farbe hellgrau RAL 7035
HxBxT 1950x920x420mm</t>
  </si>
  <si>
    <t>6110146</t>
  </si>
  <si>
    <t>Bürodrehstuhl mit Synchronmechanik - ELOISA/2
Anti-Schock-System. Netzrückenlehne
höhenverstellbar. Kunststoff-Fusskreuz schwarz,
4D Armlehnen, Kapazität 120kg
Benutzung bis 8h/Tag
Sitzfläche HxBxT 440-520x500x450mm
Stuhl HxBxT 1080-1160x640x680mm</t>
  </si>
  <si>
    <t>1850AR12D2</t>
  </si>
  <si>
    <t>Besucherstühle : FARBEN wählbar</t>
  </si>
  <si>
    <t>Besucherstuhl MOON
Verchromtes Stahlgestell
Sitz- und Rückenfläche Stoff
Stapelbar bis zu  5 Stk.
Sitzhöhe 480mm
HxLxT: 865x515x575mm</t>
  </si>
  <si>
    <t>SXA020</t>
  </si>
  <si>
    <t>Regal Metall - FRANCIS   
mit 2 Tablaren, hellgrau RAL 7035
Belastbarkeit max. 20kg/Tablar
HxBxT 1000x800x380mm</t>
  </si>
  <si>
    <t>Total</t>
  </si>
  <si>
    <t>STANDARD PACK
- Lieferung Franko ab CHF 1500.- pro Bestellung
- Lieferung Bordsteinkante</t>
  </si>
  <si>
    <t>PACK PREMIUM
- Montage &amp; Installation bis 1. Etage
- Abfallrückgewinnung / Abfallbeseitigung</t>
  </si>
  <si>
    <t>TOTAL</t>
  </si>
  <si>
    <t>Lieferadresse:
Containex 
Containeranlage Technikum-/Wildbachstrasse
8400 Winterthur
Stefan Stadler +43 5372 609-4740</t>
  </si>
  <si>
    <t>Lieferzeit: ca 5-6 Wochen ab Bestellung</t>
  </si>
  <si>
    <t>Gewünschter Liefertermin : Jan.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</si>
</sst>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/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right" vertical="center"/>
    </xf>
    <xf numFmtId="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2" fontId="0" fillId="0" borderId="10" xfId="0" applyNumberFormat="1" applyBorder="1" applyAlignment="1">
      <alignment horizontal="right" vertical="center"/>
    </xf>
    <xf numFmtId="9" fontId="0" fillId="0" borderId="10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2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495300</xdr:colOff>
      <xdr:row>9</xdr:row>
      <xdr:rowOff>95249</xdr:rowOff>
    </xdr:from>
    <xdr:to>
      <xdr:col>2</xdr:col>
      <xdr:colOff>1762125</xdr:colOff>
      <xdr:row>9</xdr:row>
      <xdr:rowOff>1143000</xdr:rowOff>
    </xdr:to>
    <xdr:pic>
      <xdr:nvPicPr>
        <xdr:cNvPr id="2" name="pic42">
          <a:extLst>
            <a:ext uri="{FF2B5EF4-FFF2-40B4-BE49-F238E27FC236}">
              <a16:creationId xmlns:a16="http://schemas.microsoft.com/office/drawing/2014/main" id="{346AF719-BE0A-4594-B01D-B228FD6BF4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71875" y="1876424"/>
          <a:ext cx="1266825" cy="1047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466725</xdr:colOff>
      <xdr:row>11</xdr:row>
      <xdr:rowOff>85724</xdr:rowOff>
    </xdr:from>
    <xdr:to>
      <xdr:col>2</xdr:col>
      <xdr:colOff>1914525</xdr:colOff>
      <xdr:row>11</xdr:row>
      <xdr:rowOff>1343025</xdr:rowOff>
    </xdr:to>
    <xdr:pic>
      <xdr:nvPicPr>
        <xdr:cNvPr id="3" name="pic63">
          <a:extLst>
            <a:ext uri="{FF2B5EF4-FFF2-40B4-BE49-F238E27FC236}">
              <a16:creationId xmlns:a16="http://schemas.microsoft.com/office/drawing/2014/main" id="{61905BA6-4C0A-439A-837C-CCE8D228B7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43300" y="4895849"/>
          <a:ext cx="1447800" cy="1257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266700</xdr:colOff>
      <xdr:row>14</xdr:row>
      <xdr:rowOff>66675</xdr:rowOff>
    </xdr:from>
    <xdr:to>
      <xdr:col>2</xdr:col>
      <xdr:colOff>2047875</xdr:colOff>
      <xdr:row>14</xdr:row>
      <xdr:rowOff>1457324</xdr:rowOff>
    </xdr:to>
    <xdr:pic>
      <xdr:nvPicPr>
        <xdr:cNvPr id="4" name="pic95">
          <a:extLst>
            <a:ext uri="{FF2B5EF4-FFF2-40B4-BE49-F238E27FC236}">
              <a16:creationId xmlns:a16="http://schemas.microsoft.com/office/drawing/2014/main" id="{2B037D77-2362-4F6B-8F8F-E4746EE7EDF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43275" y="9420225"/>
          <a:ext cx="1781175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419100</xdr:colOff>
      <xdr:row>15</xdr:row>
      <xdr:rowOff>38099</xdr:rowOff>
    </xdr:from>
    <xdr:to>
      <xdr:col>2</xdr:col>
      <xdr:colOff>1790700</xdr:colOff>
      <xdr:row>15</xdr:row>
      <xdr:rowOff>1295400</xdr:rowOff>
    </xdr:to>
    <xdr:pic>
      <xdr:nvPicPr>
        <xdr:cNvPr id="5" name="pic134">
          <a:extLst>
            <a:ext uri="{FF2B5EF4-FFF2-40B4-BE49-F238E27FC236}">
              <a16:creationId xmlns:a16="http://schemas.microsoft.com/office/drawing/2014/main" id="{9E632020-BA97-4A90-90B7-FB06CB33267C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4" cstate="print"/>
        <a:srcRect l="-2083" t="725" r="2083" b="3623"/>
        <a:stretch/>
      </xdr:blipFill>
      <xdr:spPr bwMode="auto">
        <a:xfrm>
          <a:off x="3495675" y="10906124"/>
          <a:ext cx="1371600" cy="1257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533399</xdr:colOff>
      <xdr:row>16</xdr:row>
      <xdr:rowOff>28574</xdr:rowOff>
    </xdr:from>
    <xdr:to>
      <xdr:col>2</xdr:col>
      <xdr:colOff>1838324</xdr:colOff>
      <xdr:row>16</xdr:row>
      <xdr:rowOff>1333499</xdr:rowOff>
    </xdr:to>
    <xdr:pic>
      <xdr:nvPicPr>
        <xdr:cNvPr id="6" name="pic145">
          <a:extLst>
            <a:ext uri="{FF2B5EF4-FFF2-40B4-BE49-F238E27FC236}">
              <a16:creationId xmlns:a16="http://schemas.microsoft.com/office/drawing/2014/main" id="{5E75C69D-90F7-4A6D-96A1-5FCD9CAFEC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09974" y="12411074"/>
          <a:ext cx="13049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647699</xdr:colOff>
      <xdr:row>17</xdr:row>
      <xdr:rowOff>361949</xdr:rowOff>
    </xdr:from>
    <xdr:to>
      <xdr:col>2</xdr:col>
      <xdr:colOff>1666875</xdr:colOff>
      <xdr:row>17</xdr:row>
      <xdr:rowOff>1343024</xdr:rowOff>
    </xdr:to>
    <xdr:pic>
      <xdr:nvPicPr>
        <xdr:cNvPr id="7" name="pic156">
          <a:extLst>
            <a:ext uri="{FF2B5EF4-FFF2-40B4-BE49-F238E27FC236}">
              <a16:creationId xmlns:a16="http://schemas.microsoft.com/office/drawing/2014/main" id="{31885C25-2CCC-4780-9FD0-E3E3BF1F1A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24274" y="14258924"/>
          <a:ext cx="1019176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514350</xdr:colOff>
      <xdr:row>18</xdr:row>
      <xdr:rowOff>95250</xdr:rowOff>
    </xdr:from>
    <xdr:to>
      <xdr:col>2</xdr:col>
      <xdr:colOff>1762125</xdr:colOff>
      <xdr:row>18</xdr:row>
      <xdr:rowOff>1447800</xdr:rowOff>
    </xdr:to>
    <xdr:pic>
      <xdr:nvPicPr>
        <xdr:cNvPr id="8" name="pic167">
          <a:extLst>
            <a:ext uri="{FF2B5EF4-FFF2-40B4-BE49-F238E27FC236}">
              <a16:creationId xmlns:a16="http://schemas.microsoft.com/office/drawing/2014/main" id="{217E5579-C360-4120-9DC1-DA8AA0774B4A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7" cstate="print"/>
        <a:srcRect l="8392" t="7285" r="9789" b="6622"/>
        <a:stretch/>
      </xdr:blipFill>
      <xdr:spPr bwMode="auto">
        <a:xfrm>
          <a:off x="3590925" y="15506700"/>
          <a:ext cx="12477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542925</xdr:colOff>
      <xdr:row>19</xdr:row>
      <xdr:rowOff>123825</xdr:rowOff>
    </xdr:from>
    <xdr:to>
      <xdr:col>2</xdr:col>
      <xdr:colOff>1676400</xdr:colOff>
      <xdr:row>19</xdr:row>
      <xdr:rowOff>1419225</xdr:rowOff>
    </xdr:to>
    <xdr:pic>
      <xdr:nvPicPr>
        <xdr:cNvPr id="9" name="pic178">
          <a:extLst>
            <a:ext uri="{FF2B5EF4-FFF2-40B4-BE49-F238E27FC236}">
              <a16:creationId xmlns:a16="http://schemas.microsoft.com/office/drawing/2014/main" id="{05B46BDA-7E25-4ACC-9F5C-AA55108E933C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8" cstate="print"/>
        <a:srcRect t="4969" b="5590"/>
        <a:stretch/>
      </xdr:blipFill>
      <xdr:spPr bwMode="auto">
        <a:xfrm>
          <a:off x="3619500" y="17049750"/>
          <a:ext cx="11334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457199</xdr:colOff>
      <xdr:row>20</xdr:row>
      <xdr:rowOff>133349</xdr:rowOff>
    </xdr:from>
    <xdr:to>
      <xdr:col>2</xdr:col>
      <xdr:colOff>1819274</xdr:colOff>
      <xdr:row>20</xdr:row>
      <xdr:rowOff>1390650</xdr:rowOff>
    </xdr:to>
    <xdr:pic>
      <xdr:nvPicPr>
        <xdr:cNvPr id="10" name="pic217">
          <a:extLst>
            <a:ext uri="{FF2B5EF4-FFF2-40B4-BE49-F238E27FC236}">
              <a16:creationId xmlns:a16="http://schemas.microsoft.com/office/drawing/2014/main" id="{94CD84C6-19F7-4B9B-8BE2-6075C1F0FF7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33774" y="18573749"/>
          <a:ext cx="1362075" cy="1257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542925</xdr:colOff>
      <xdr:row>22</xdr:row>
      <xdr:rowOff>142874</xdr:rowOff>
    </xdr:from>
    <xdr:to>
      <xdr:col>2</xdr:col>
      <xdr:colOff>1724025</xdr:colOff>
      <xdr:row>22</xdr:row>
      <xdr:rowOff>1352549</xdr:rowOff>
    </xdr:to>
    <xdr:pic>
      <xdr:nvPicPr>
        <xdr:cNvPr id="11" name="pic232">
          <a:extLst>
            <a:ext uri="{FF2B5EF4-FFF2-40B4-BE49-F238E27FC236}">
              <a16:creationId xmlns:a16="http://schemas.microsoft.com/office/drawing/2014/main" id="{CF599B3F-DFA8-4478-B533-E4846CAC2E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19500" y="20497799"/>
          <a:ext cx="11811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2</xdr:col>
      <xdr:colOff>514350</xdr:colOff>
      <xdr:row>10</xdr:row>
      <xdr:rowOff>85725</xdr:rowOff>
    </xdr:from>
    <xdr:to>
      <xdr:col>2</xdr:col>
      <xdr:colOff>1781175</xdr:colOff>
      <xdr:row>10</xdr:row>
      <xdr:rowOff>1133476</xdr:rowOff>
    </xdr:to>
    <xdr:pic>
      <xdr:nvPicPr>
        <xdr:cNvPr id="12" name="pic42">
          <a:extLst>
            <a:ext uri="{FF2B5EF4-FFF2-40B4-BE49-F238E27FC236}">
              <a16:creationId xmlns:a16="http://schemas.microsoft.com/office/drawing/2014/main" id="{D064923E-C46B-420E-B596-0F5E42BE5D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3381375"/>
          <a:ext cx="1266825" cy="1047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685801</xdr:colOff>
      <xdr:row>23</xdr:row>
      <xdr:rowOff>252359</xdr:rowOff>
    </xdr:from>
    <xdr:to>
      <xdr:col>2</xdr:col>
      <xdr:colOff>1604103</xdr:colOff>
      <xdr:row>23</xdr:row>
      <xdr:rowOff>1333500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C4DB5BF-83F9-4151-8DAC-157546222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62376" y="22121759"/>
          <a:ext cx="918302" cy="1081141"/>
        </a:xfrm>
        <a:prstGeom prst="rect">
          <a:avLst/>
        </a:prstGeom>
      </xdr:spPr>
    </xdr:pic>
    <xdr:clientData/>
  </xdr:twoCellAnchor>
  <xdr:twoCellAnchor editAs="oneCell">
    <xdr:from>
      <xdr:col>2</xdr:col>
      <xdr:colOff>790039</xdr:colOff>
      <xdr:row>13</xdr:row>
      <xdr:rowOff>228600</xdr:rowOff>
    </xdr:from>
    <xdr:to>
      <xdr:col>2</xdr:col>
      <xdr:colOff>1571156</xdr:colOff>
      <xdr:row>13</xdr:row>
      <xdr:rowOff>1428030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E8902E8-2831-4329-87A6-994908047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66614" y="8067675"/>
          <a:ext cx="781117" cy="1199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F957-9C5D-4062-9ED0-CD74182F2B1D}">
  <sheetPr>
    <pageSetUpPr fitToPage="1"/>
  </sheetPr>
  <dimension ref="A2:J130"/>
  <sheetViews>
    <sheetView tabSelected="1" workbookViewId="0">
      <pane xSplit="2" ySplit="9" topLeftCell="C25" activePane="bottomRight" state="frozen"/>
      <selection pane="topRight" activeCell="C1" sqref="C1"/>
      <selection pane="bottomLeft" activeCell="A10" sqref="A10"/>
      <selection pane="bottomRight" activeCell="I29" sqref="I29"/>
    </sheetView>
  </sheetViews>
  <sheetFormatPr baseColWidth="10" defaultRowHeight="12.75" outlineLevelCol="1" x14ac:dyDescent="0.2"/>
  <cols>
    <col min="1" max="1" width="2.85546875" customWidth="1"/>
    <col min="2" max="2" width="43.28515625" customWidth="1"/>
    <col min="3" max="3" width="34.7109375" style="2" customWidth="1"/>
    <col min="4" max="4" width="14.28515625" customWidth="1"/>
    <col min="5" max="5" width="11.42578125" style="3"/>
    <col min="6" max="6" width="11.42578125" style="4" customWidth="1" outlineLevel="1"/>
    <col min="7" max="8" width="11.42578125" style="3" customWidth="1" outlineLevel="1"/>
    <col min="9" max="9" width="11.42578125" style="4" customWidth="1" outlineLevel="1"/>
    <col min="10" max="10" width="4.140625" customWidth="1"/>
  </cols>
  <sheetData>
    <row r="2" spans="2:9" x14ac:dyDescent="0.2">
      <c r="B2" s="1" t="s">
        <v>0</v>
      </c>
    </row>
    <row r="3" spans="2:9" ht="25.5" x14ac:dyDescent="0.2">
      <c r="B3" s="5" t="s">
        <v>1</v>
      </c>
    </row>
    <row r="5" spans="2:9" x14ac:dyDescent="0.2">
      <c r="B5" s="1" t="s">
        <v>2</v>
      </c>
    </row>
    <row r="7" spans="2:9" x14ac:dyDescent="0.2">
      <c r="B7" s="6"/>
      <c r="C7" s="7"/>
      <c r="D7" s="8"/>
      <c r="E7" s="9"/>
      <c r="F7" s="10"/>
      <c r="G7" s="9"/>
      <c r="H7" s="9"/>
      <c r="I7" s="11"/>
    </row>
    <row r="8" spans="2:9" s="1" customFormat="1" ht="25.5" x14ac:dyDescent="0.2">
      <c r="B8" s="12" t="s">
        <v>3</v>
      </c>
      <c r="C8" s="13" t="s">
        <v>4</v>
      </c>
      <c r="D8" s="14" t="s">
        <v>5</v>
      </c>
      <c r="E8" s="15" t="s">
        <v>6</v>
      </c>
      <c r="F8" s="16" t="s">
        <v>7</v>
      </c>
      <c r="G8" s="17" t="s">
        <v>8</v>
      </c>
      <c r="H8" s="15" t="s">
        <v>9</v>
      </c>
      <c r="I8" s="18" t="s">
        <v>10</v>
      </c>
    </row>
    <row r="9" spans="2:9" x14ac:dyDescent="0.2">
      <c r="B9" s="19"/>
      <c r="C9" s="20"/>
      <c r="D9" s="21"/>
      <c r="E9" s="22"/>
      <c r="F9" s="23"/>
      <c r="G9" s="22"/>
      <c r="H9" s="22"/>
      <c r="I9" s="24"/>
    </row>
    <row r="10" spans="2:9" s="25" customFormat="1" ht="119.25" customHeight="1" x14ac:dyDescent="0.2">
      <c r="B10" s="26" t="s">
        <v>11</v>
      </c>
      <c r="C10" s="27"/>
      <c r="D10" s="27" t="s">
        <v>12</v>
      </c>
      <c r="E10" s="28">
        <v>30</v>
      </c>
      <c r="F10" s="29">
        <v>217.75</v>
      </c>
      <c r="G10" s="28">
        <v>8.1</v>
      </c>
      <c r="H10" s="30">
        <v>0.25</v>
      </c>
      <c r="I10" s="29">
        <f>E10*F10-(H10*(E10*F10))</f>
        <v>4899.375</v>
      </c>
    </row>
    <row r="11" spans="2:9" s="25" customFormat="1" ht="119.25" customHeight="1" x14ac:dyDescent="0.2">
      <c r="B11" s="26" t="s">
        <v>13</v>
      </c>
      <c r="C11" s="31"/>
      <c r="D11" s="31" t="s">
        <v>14</v>
      </c>
      <c r="E11" s="32">
        <v>7</v>
      </c>
      <c r="F11" s="33">
        <v>407.35</v>
      </c>
      <c r="G11" s="32">
        <v>8.1</v>
      </c>
      <c r="H11" s="34">
        <v>0.25</v>
      </c>
      <c r="I11" s="33">
        <f>E11*F11-(H11*(E11*F11))</f>
        <v>2138.5875000000001</v>
      </c>
    </row>
    <row r="12" spans="2:9" s="25" customFormat="1" ht="119.25" customHeight="1" x14ac:dyDescent="0.2">
      <c r="B12" s="26" t="s">
        <v>15</v>
      </c>
      <c r="C12" s="31"/>
      <c r="D12" s="31" t="s">
        <v>16</v>
      </c>
      <c r="E12" s="32">
        <v>4</v>
      </c>
      <c r="F12" s="33">
        <v>283.5</v>
      </c>
      <c r="G12" s="32">
        <v>8.1</v>
      </c>
      <c r="H12" s="34">
        <v>0.25</v>
      </c>
      <c r="I12" s="33">
        <f t="shared" ref="I12:I23" si="0">E12*F12-(H12*(E12*F12))</f>
        <v>850.5</v>
      </c>
    </row>
    <row r="13" spans="2:9" s="25" customFormat="1" ht="119.25" customHeight="1" x14ac:dyDescent="0.2">
      <c r="B13" s="26" t="s">
        <v>17</v>
      </c>
      <c r="C13" s="31"/>
      <c r="D13" s="31" t="s">
        <v>18</v>
      </c>
      <c r="E13" s="32">
        <v>4</v>
      </c>
      <c r="F13" s="33">
        <v>43.95</v>
      </c>
      <c r="G13" s="32">
        <v>8.1</v>
      </c>
      <c r="H13" s="34">
        <v>0.25</v>
      </c>
      <c r="I13" s="33">
        <f t="shared" si="0"/>
        <v>131.85000000000002</v>
      </c>
    </row>
    <row r="14" spans="2:9" s="25" customFormat="1" ht="119.25" customHeight="1" x14ac:dyDescent="0.2">
      <c r="B14" s="26" t="s">
        <v>19</v>
      </c>
      <c r="C14" s="31"/>
      <c r="D14" s="31">
        <v>102209</v>
      </c>
      <c r="E14" s="32">
        <v>2</v>
      </c>
      <c r="F14" s="33">
        <v>540</v>
      </c>
      <c r="G14" s="32">
        <v>8.1</v>
      </c>
      <c r="H14" s="34">
        <v>0.25</v>
      </c>
      <c r="I14" s="33">
        <f t="shared" si="0"/>
        <v>810</v>
      </c>
    </row>
    <row r="15" spans="2:9" s="25" customFormat="1" ht="119.25" customHeight="1" x14ac:dyDescent="0.2">
      <c r="B15" s="26" t="s">
        <v>20</v>
      </c>
      <c r="C15" s="31"/>
      <c r="D15" s="31" t="s">
        <v>21</v>
      </c>
      <c r="E15" s="32">
        <v>10</v>
      </c>
      <c r="F15" s="33">
        <v>278</v>
      </c>
      <c r="G15" s="32">
        <v>8.1</v>
      </c>
      <c r="H15" s="34">
        <v>0.25</v>
      </c>
      <c r="I15" s="33">
        <f t="shared" si="0"/>
        <v>2085</v>
      </c>
    </row>
    <row r="16" spans="2:9" s="25" customFormat="1" ht="119.25" customHeight="1" x14ac:dyDescent="0.2">
      <c r="B16" s="26" t="s">
        <v>22</v>
      </c>
      <c r="C16" s="31"/>
      <c r="D16" s="31" t="s">
        <v>23</v>
      </c>
      <c r="E16" s="32">
        <v>6</v>
      </c>
      <c r="F16" s="33">
        <v>298</v>
      </c>
      <c r="G16" s="32">
        <v>8.1</v>
      </c>
      <c r="H16" s="34">
        <v>0.25</v>
      </c>
      <c r="I16" s="33">
        <f t="shared" si="0"/>
        <v>1341</v>
      </c>
    </row>
    <row r="17" spans="2:9" s="25" customFormat="1" ht="119.25" customHeight="1" x14ac:dyDescent="0.2">
      <c r="B17" s="26" t="s">
        <v>24</v>
      </c>
      <c r="C17" s="31"/>
      <c r="D17" s="26" t="s">
        <v>25</v>
      </c>
      <c r="E17" s="32">
        <v>8</v>
      </c>
      <c r="F17" s="33">
        <v>410.2</v>
      </c>
      <c r="G17" s="32">
        <v>8.1</v>
      </c>
      <c r="H17" s="34">
        <v>0.25</v>
      </c>
      <c r="I17" s="33">
        <f t="shared" si="0"/>
        <v>2461.1999999999998</v>
      </c>
    </row>
    <row r="18" spans="2:9" s="25" customFormat="1" ht="119.25" customHeight="1" x14ac:dyDescent="0.2">
      <c r="B18" s="26" t="s">
        <v>26</v>
      </c>
      <c r="C18" s="31"/>
      <c r="D18" s="31" t="s">
        <v>27</v>
      </c>
      <c r="E18" s="32">
        <v>8</v>
      </c>
      <c r="F18" s="33">
        <v>206.35</v>
      </c>
      <c r="G18" s="32">
        <v>8.1</v>
      </c>
      <c r="H18" s="34">
        <v>0.25</v>
      </c>
      <c r="I18" s="33">
        <f t="shared" si="0"/>
        <v>1238.0999999999999</v>
      </c>
    </row>
    <row r="19" spans="2:9" s="25" customFormat="1" ht="119.25" customHeight="1" x14ac:dyDescent="0.2">
      <c r="B19" s="26" t="s">
        <v>28</v>
      </c>
      <c r="C19" s="31"/>
      <c r="D19" s="31" t="s">
        <v>29</v>
      </c>
      <c r="E19" s="32">
        <v>4</v>
      </c>
      <c r="F19" s="33">
        <v>393.95</v>
      </c>
      <c r="G19" s="32">
        <v>8.1</v>
      </c>
      <c r="H19" s="34">
        <v>0.25</v>
      </c>
      <c r="I19" s="33">
        <f t="shared" si="0"/>
        <v>1181.8499999999999</v>
      </c>
    </row>
    <row r="20" spans="2:9" s="25" customFormat="1" ht="119.25" customHeight="1" x14ac:dyDescent="0.2">
      <c r="B20" s="26" t="s">
        <v>30</v>
      </c>
      <c r="C20" s="31"/>
      <c r="D20" s="31" t="s">
        <v>31</v>
      </c>
      <c r="E20" s="32">
        <v>4</v>
      </c>
      <c r="F20" s="33">
        <v>535.1</v>
      </c>
      <c r="G20" s="32">
        <v>8.1</v>
      </c>
      <c r="H20" s="34">
        <v>0.25</v>
      </c>
      <c r="I20" s="33">
        <f t="shared" si="0"/>
        <v>1605.3000000000002</v>
      </c>
    </row>
    <row r="21" spans="2:9" s="25" customFormat="1" ht="119.25" customHeight="1" x14ac:dyDescent="0.2">
      <c r="B21" s="26" t="s">
        <v>32</v>
      </c>
      <c r="C21" s="31"/>
      <c r="D21" s="31" t="s">
        <v>33</v>
      </c>
      <c r="E21" s="32">
        <v>8</v>
      </c>
      <c r="F21" s="33">
        <v>481.4</v>
      </c>
      <c r="G21" s="32">
        <v>8.1</v>
      </c>
      <c r="H21" s="34">
        <v>0.25</v>
      </c>
      <c r="I21" s="33">
        <f t="shared" si="0"/>
        <v>2888.3999999999996</v>
      </c>
    </row>
    <row r="22" spans="2:9" s="25" customFormat="1" ht="31.5" customHeight="1" x14ac:dyDescent="0.2">
      <c r="B22" s="35" t="s">
        <v>34</v>
      </c>
      <c r="C22" s="31"/>
      <c r="D22" s="31"/>
      <c r="E22" s="32"/>
      <c r="F22" s="33"/>
      <c r="G22" s="32"/>
      <c r="H22" s="34"/>
      <c r="I22" s="33"/>
    </row>
    <row r="23" spans="2:9" s="25" customFormat="1" ht="119.25" customHeight="1" x14ac:dyDescent="0.2">
      <c r="B23" s="26" t="s">
        <v>35</v>
      </c>
      <c r="C23" s="31"/>
      <c r="D23" s="31" t="s">
        <v>36</v>
      </c>
      <c r="E23" s="32">
        <v>60</v>
      </c>
      <c r="F23" s="33">
        <v>204</v>
      </c>
      <c r="G23" s="32">
        <v>8.1</v>
      </c>
      <c r="H23" s="34">
        <v>0.25</v>
      </c>
      <c r="I23" s="33">
        <f t="shared" si="0"/>
        <v>9180</v>
      </c>
    </row>
    <row r="24" spans="2:9" s="25" customFormat="1" ht="119.25" customHeight="1" x14ac:dyDescent="0.2">
      <c r="B24" s="26" t="s">
        <v>37</v>
      </c>
      <c r="C24" s="31"/>
      <c r="D24" s="31">
        <v>6110138</v>
      </c>
      <c r="E24" s="32">
        <v>2</v>
      </c>
      <c r="F24" s="33">
        <v>256.25</v>
      </c>
      <c r="G24" s="32">
        <v>8.1</v>
      </c>
      <c r="H24" s="34">
        <v>0.25</v>
      </c>
      <c r="I24" s="33">
        <f>E24*F24-(H24*(E24*F24))</f>
        <v>384.375</v>
      </c>
    </row>
    <row r="25" spans="2:9" x14ac:dyDescent="0.2">
      <c r="F25" s="36"/>
    </row>
    <row r="26" spans="2:9" s="1" customFormat="1" ht="18.75" customHeight="1" x14ac:dyDescent="0.2">
      <c r="B26" s="37" t="s">
        <v>38</v>
      </c>
      <c r="C26" s="38"/>
      <c r="E26" s="39"/>
      <c r="F26" s="40"/>
      <c r="G26" s="39"/>
      <c r="H26" s="39"/>
      <c r="I26" s="41">
        <f>SUM(I10:I24)</f>
        <v>31195.537499999999</v>
      </c>
    </row>
    <row r="27" spans="2:9" x14ac:dyDescent="0.2">
      <c r="F27" s="36"/>
    </row>
    <row r="28" spans="2:9" ht="38.25" x14ac:dyDescent="0.2">
      <c r="B28" s="42" t="s">
        <v>39</v>
      </c>
      <c r="C28" s="43"/>
      <c r="D28" s="44"/>
      <c r="E28" s="32">
        <v>1</v>
      </c>
      <c r="F28" s="33"/>
      <c r="G28" s="45"/>
      <c r="H28" s="45"/>
      <c r="I28" s="46"/>
    </row>
    <row r="29" spans="2:9" ht="38.25" x14ac:dyDescent="0.2">
      <c r="B29" s="42" t="s">
        <v>40</v>
      </c>
      <c r="C29" s="43"/>
      <c r="D29" s="44"/>
      <c r="E29" s="32">
        <v>1</v>
      </c>
      <c r="F29" s="33">
        <f>I26/75*100*0.15</f>
        <v>6239.1074999999992</v>
      </c>
      <c r="G29" s="32">
        <v>8.1</v>
      </c>
      <c r="H29" s="34">
        <v>0.5</v>
      </c>
      <c r="I29" s="33">
        <f>F29*0.5</f>
        <v>3119.5537499999996</v>
      </c>
    </row>
    <row r="30" spans="2:9" x14ac:dyDescent="0.2">
      <c r="B30" s="5"/>
      <c r="F30" s="36"/>
      <c r="G30" s="47"/>
      <c r="H30" s="48"/>
      <c r="I30" s="36"/>
    </row>
    <row r="31" spans="2:9" s="1" customFormat="1" x14ac:dyDescent="0.2">
      <c r="B31" s="49" t="s">
        <v>41</v>
      </c>
      <c r="C31" s="38"/>
      <c r="E31" s="39"/>
      <c r="F31" s="40"/>
      <c r="G31" s="50"/>
      <c r="H31" s="51"/>
      <c r="I31" s="40">
        <f>I26+I29</f>
        <v>34315.091249999998</v>
      </c>
    </row>
    <row r="32" spans="2:9" x14ac:dyDescent="0.2">
      <c r="F32" s="36"/>
    </row>
    <row r="33" spans="1:10" x14ac:dyDescent="0.2">
      <c r="F33" s="36"/>
    </row>
    <row r="34" spans="1:10" ht="102" x14ac:dyDescent="0.2">
      <c r="B34" s="5" t="s">
        <v>42</v>
      </c>
      <c r="F34" s="36"/>
    </row>
    <row r="35" spans="1:10" x14ac:dyDescent="0.2">
      <c r="F35" s="36"/>
    </row>
    <row r="36" spans="1:10" x14ac:dyDescent="0.2">
      <c r="B36" t="s">
        <v>43</v>
      </c>
      <c r="F36" s="36"/>
    </row>
    <row r="37" spans="1:10" x14ac:dyDescent="0.2">
      <c r="F37" s="36"/>
    </row>
    <row r="38" spans="1:10" x14ac:dyDescent="0.2">
      <c r="B38" t="s">
        <v>44</v>
      </c>
      <c r="F38" s="36"/>
    </row>
    <row r="39" spans="1:10" x14ac:dyDescent="0.2">
      <c r="F39" s="36"/>
    </row>
    <row r="40" spans="1:10" x14ac:dyDescent="0.2">
      <c r="F40" s="36"/>
    </row>
    <row r="41" spans="1:10" x14ac:dyDescent="0.2">
      <c r="F41" s="36"/>
    </row>
    <row r="42" spans="1:10" x14ac:dyDescent="0.2">
      <c r="F42" s="36"/>
    </row>
    <row r="43" spans="1:10" x14ac:dyDescent="0.2">
      <c r="F43" s="36"/>
    </row>
    <row r="44" spans="1:10" x14ac:dyDescent="0.2">
      <c r="F44" s="36"/>
    </row>
    <row r="45" spans="1:10" s="3" customFormat="1" x14ac:dyDescent="0.2">
      <c r="A45"/>
      <c r="B45"/>
      <c r="C45" s="2"/>
      <c r="D45"/>
      <c r="F45" s="36"/>
      <c r="I45" s="4"/>
      <c r="J45"/>
    </row>
    <row r="46" spans="1:10" s="3" customFormat="1" x14ac:dyDescent="0.2">
      <c r="A46"/>
      <c r="B46"/>
      <c r="C46" s="2"/>
      <c r="D46"/>
      <c r="F46" s="36"/>
      <c r="I46" s="4"/>
      <c r="J46"/>
    </row>
    <row r="47" spans="1:10" s="3" customFormat="1" x14ac:dyDescent="0.2">
      <c r="A47"/>
      <c r="B47"/>
      <c r="C47" s="2"/>
      <c r="D47"/>
      <c r="F47" s="36"/>
      <c r="I47" s="4"/>
      <c r="J47"/>
    </row>
    <row r="48" spans="1:10" s="3" customFormat="1" x14ac:dyDescent="0.2">
      <c r="A48"/>
      <c r="B48"/>
      <c r="C48" s="2"/>
      <c r="D48"/>
      <c r="F48" s="36"/>
      <c r="I48" s="4"/>
      <c r="J48"/>
    </row>
    <row r="49" spans="1:10" s="3" customFormat="1" x14ac:dyDescent="0.2">
      <c r="A49"/>
      <c r="B49"/>
      <c r="C49" s="2"/>
      <c r="D49"/>
      <c r="F49" s="36"/>
      <c r="I49" s="4"/>
      <c r="J49"/>
    </row>
    <row r="50" spans="1:10" s="3" customFormat="1" x14ac:dyDescent="0.2">
      <c r="A50"/>
      <c r="B50"/>
      <c r="C50" s="2"/>
      <c r="D50"/>
      <c r="F50" s="36"/>
      <c r="I50" s="4"/>
      <c r="J50"/>
    </row>
    <row r="51" spans="1:10" s="3" customFormat="1" x14ac:dyDescent="0.2">
      <c r="A51"/>
      <c r="B51"/>
      <c r="C51" s="2"/>
      <c r="D51"/>
      <c r="F51" s="36"/>
      <c r="I51" s="4"/>
      <c r="J51"/>
    </row>
    <row r="52" spans="1:10" s="3" customFormat="1" x14ac:dyDescent="0.2">
      <c r="A52"/>
      <c r="B52"/>
      <c r="C52" s="2"/>
      <c r="D52"/>
      <c r="F52" s="36"/>
      <c r="I52" s="4"/>
      <c r="J52"/>
    </row>
    <row r="53" spans="1:10" s="3" customFormat="1" x14ac:dyDescent="0.2">
      <c r="A53"/>
      <c r="B53"/>
      <c r="C53" s="2"/>
      <c r="D53"/>
      <c r="F53" s="36"/>
      <c r="I53" s="4"/>
      <c r="J53"/>
    </row>
    <row r="54" spans="1:10" s="3" customFormat="1" x14ac:dyDescent="0.2">
      <c r="A54"/>
      <c r="B54"/>
      <c r="C54" s="2"/>
      <c r="D54"/>
      <c r="F54" s="36"/>
      <c r="I54" s="4"/>
      <c r="J54"/>
    </row>
    <row r="55" spans="1:10" s="3" customFormat="1" x14ac:dyDescent="0.2">
      <c r="A55"/>
      <c r="B55"/>
      <c r="C55" s="2"/>
      <c r="D55"/>
      <c r="F55" s="36"/>
      <c r="I55" s="4"/>
      <c r="J55"/>
    </row>
    <row r="56" spans="1:10" s="3" customFormat="1" x14ac:dyDescent="0.2">
      <c r="A56"/>
      <c r="B56"/>
      <c r="C56" s="2"/>
      <c r="D56"/>
      <c r="F56" s="36"/>
      <c r="I56" s="4"/>
      <c r="J56"/>
    </row>
    <row r="57" spans="1:10" s="3" customFormat="1" x14ac:dyDescent="0.2">
      <c r="A57"/>
      <c r="B57"/>
      <c r="C57" s="2"/>
      <c r="D57"/>
      <c r="F57" s="36"/>
      <c r="I57" s="4"/>
      <c r="J57"/>
    </row>
    <row r="58" spans="1:10" s="3" customFormat="1" x14ac:dyDescent="0.2">
      <c r="A58"/>
      <c r="B58"/>
      <c r="C58" s="2"/>
      <c r="D58"/>
      <c r="F58" s="36"/>
      <c r="I58" s="4"/>
      <c r="J58"/>
    </row>
    <row r="59" spans="1:10" s="3" customFormat="1" x14ac:dyDescent="0.2">
      <c r="A59"/>
      <c r="B59"/>
      <c r="C59" s="2"/>
      <c r="D59"/>
      <c r="F59" s="36"/>
      <c r="I59" s="4"/>
      <c r="J59"/>
    </row>
    <row r="60" spans="1:10" s="3" customFormat="1" x14ac:dyDescent="0.2">
      <c r="A60"/>
      <c r="B60"/>
      <c r="C60" s="2"/>
      <c r="D60"/>
      <c r="F60" s="36"/>
      <c r="I60" s="4"/>
      <c r="J60"/>
    </row>
    <row r="61" spans="1:10" s="3" customFormat="1" x14ac:dyDescent="0.2">
      <c r="A61"/>
      <c r="B61"/>
      <c r="C61" s="2"/>
      <c r="D61"/>
      <c r="F61" s="36"/>
      <c r="I61" s="4"/>
      <c r="J61"/>
    </row>
    <row r="62" spans="1:10" s="3" customFormat="1" x14ac:dyDescent="0.2">
      <c r="A62"/>
      <c r="B62"/>
      <c r="C62" s="2"/>
      <c r="D62"/>
      <c r="F62" s="36"/>
      <c r="I62" s="4"/>
      <c r="J62"/>
    </row>
    <row r="63" spans="1:10" s="3" customFormat="1" x14ac:dyDescent="0.2">
      <c r="A63"/>
      <c r="B63"/>
      <c r="C63" s="2"/>
      <c r="D63"/>
      <c r="F63" s="36"/>
      <c r="I63" s="4"/>
      <c r="J63"/>
    </row>
    <row r="64" spans="1:10" s="3" customFormat="1" x14ac:dyDescent="0.2">
      <c r="A64"/>
      <c r="B64"/>
      <c r="C64" s="2"/>
      <c r="D64"/>
      <c r="F64" s="36"/>
      <c r="I64" s="4"/>
      <c r="J64"/>
    </row>
    <row r="65" spans="1:10" s="3" customFormat="1" x14ac:dyDescent="0.2">
      <c r="A65"/>
      <c r="B65"/>
      <c r="C65" s="2"/>
      <c r="D65"/>
      <c r="F65" s="36"/>
      <c r="I65" s="4"/>
      <c r="J65"/>
    </row>
    <row r="66" spans="1:10" s="3" customFormat="1" x14ac:dyDescent="0.2">
      <c r="A66"/>
      <c r="B66"/>
      <c r="C66" s="2"/>
      <c r="D66"/>
      <c r="F66" s="36"/>
      <c r="I66" s="4"/>
      <c r="J66"/>
    </row>
    <row r="67" spans="1:10" s="3" customFormat="1" x14ac:dyDescent="0.2">
      <c r="A67"/>
      <c r="B67"/>
      <c r="C67" s="2"/>
      <c r="D67"/>
      <c r="F67" s="36"/>
      <c r="I67" s="4"/>
      <c r="J67"/>
    </row>
    <row r="68" spans="1:10" s="3" customFormat="1" x14ac:dyDescent="0.2">
      <c r="A68"/>
      <c r="B68"/>
      <c r="C68" s="2"/>
      <c r="D68"/>
      <c r="F68" s="36"/>
      <c r="I68" s="4"/>
      <c r="J68"/>
    </row>
    <row r="69" spans="1:10" s="3" customFormat="1" x14ac:dyDescent="0.2">
      <c r="A69"/>
      <c r="B69"/>
      <c r="C69" s="2"/>
      <c r="D69"/>
      <c r="F69" s="36"/>
      <c r="I69" s="4"/>
      <c r="J69"/>
    </row>
    <row r="70" spans="1:10" s="3" customFormat="1" x14ac:dyDescent="0.2">
      <c r="A70"/>
      <c r="B70"/>
      <c r="C70" s="2"/>
      <c r="D70"/>
      <c r="F70" s="36"/>
      <c r="I70" s="4"/>
      <c r="J70"/>
    </row>
    <row r="71" spans="1:10" s="3" customFormat="1" x14ac:dyDescent="0.2">
      <c r="A71"/>
      <c r="B71"/>
      <c r="C71" s="2"/>
      <c r="D71"/>
      <c r="F71" s="36"/>
      <c r="I71" s="4"/>
      <c r="J71"/>
    </row>
    <row r="72" spans="1:10" s="3" customFormat="1" x14ac:dyDescent="0.2">
      <c r="A72"/>
      <c r="B72"/>
      <c r="C72" s="2"/>
      <c r="D72"/>
      <c r="F72" s="36"/>
      <c r="I72" s="4"/>
      <c r="J72"/>
    </row>
    <row r="73" spans="1:10" s="3" customFormat="1" x14ac:dyDescent="0.2">
      <c r="A73"/>
      <c r="B73"/>
      <c r="C73" s="2"/>
      <c r="D73"/>
      <c r="F73" s="36"/>
      <c r="I73" s="4"/>
      <c r="J73"/>
    </row>
    <row r="74" spans="1:10" s="3" customFormat="1" x14ac:dyDescent="0.2">
      <c r="A74"/>
      <c r="B74"/>
      <c r="C74" s="2"/>
      <c r="D74"/>
      <c r="F74" s="36"/>
      <c r="I74" s="4"/>
      <c r="J74"/>
    </row>
    <row r="75" spans="1:10" s="3" customFormat="1" x14ac:dyDescent="0.2">
      <c r="A75"/>
      <c r="B75"/>
      <c r="C75" s="2"/>
      <c r="D75"/>
      <c r="F75" s="36"/>
      <c r="I75" s="4"/>
      <c r="J75"/>
    </row>
    <row r="76" spans="1:10" s="3" customFormat="1" x14ac:dyDescent="0.2">
      <c r="A76"/>
      <c r="B76"/>
      <c r="C76" s="2"/>
      <c r="D76"/>
      <c r="F76" s="36"/>
      <c r="I76" s="4"/>
      <c r="J76"/>
    </row>
    <row r="77" spans="1:10" s="3" customFormat="1" x14ac:dyDescent="0.2">
      <c r="A77"/>
      <c r="B77"/>
      <c r="C77" s="2"/>
      <c r="D77"/>
      <c r="F77" s="36"/>
      <c r="I77" s="4"/>
      <c r="J77"/>
    </row>
    <row r="78" spans="1:10" s="3" customFormat="1" x14ac:dyDescent="0.2">
      <c r="A78"/>
      <c r="B78"/>
      <c r="C78" s="2"/>
      <c r="D78"/>
      <c r="F78" s="36"/>
      <c r="I78" s="4"/>
      <c r="J78"/>
    </row>
    <row r="79" spans="1:10" s="3" customFormat="1" x14ac:dyDescent="0.2">
      <c r="A79"/>
      <c r="B79"/>
      <c r="C79" s="2"/>
      <c r="D79"/>
      <c r="F79" s="36"/>
      <c r="I79" s="4"/>
      <c r="J79"/>
    </row>
    <row r="80" spans="1:10" s="3" customFormat="1" x14ac:dyDescent="0.2">
      <c r="A80"/>
      <c r="B80"/>
      <c r="C80" s="2"/>
      <c r="D80"/>
      <c r="F80" s="36"/>
      <c r="I80" s="4"/>
      <c r="J80"/>
    </row>
    <row r="81" spans="1:10" s="3" customFormat="1" x14ac:dyDescent="0.2">
      <c r="A81"/>
      <c r="B81"/>
      <c r="C81" s="2"/>
      <c r="D81"/>
      <c r="F81" s="36"/>
      <c r="I81" s="4"/>
      <c r="J81"/>
    </row>
    <row r="82" spans="1:10" s="3" customFormat="1" x14ac:dyDescent="0.2">
      <c r="A82"/>
      <c r="B82"/>
      <c r="C82" s="2"/>
      <c r="D82"/>
      <c r="F82" s="36"/>
      <c r="I82" s="4"/>
      <c r="J82"/>
    </row>
    <row r="83" spans="1:10" s="3" customFormat="1" x14ac:dyDescent="0.2">
      <c r="A83"/>
      <c r="B83"/>
      <c r="C83" s="2"/>
      <c r="D83"/>
      <c r="F83" s="36"/>
      <c r="I83" s="4"/>
      <c r="J83"/>
    </row>
    <row r="84" spans="1:10" s="3" customFormat="1" x14ac:dyDescent="0.2">
      <c r="A84"/>
      <c r="B84"/>
      <c r="C84" s="2"/>
      <c r="D84"/>
      <c r="F84" s="36"/>
      <c r="I84" s="4"/>
      <c r="J84"/>
    </row>
    <row r="85" spans="1:10" s="3" customFormat="1" x14ac:dyDescent="0.2">
      <c r="A85"/>
      <c r="B85"/>
      <c r="C85" s="2"/>
      <c r="D85"/>
      <c r="F85" s="36"/>
      <c r="I85" s="4"/>
      <c r="J85"/>
    </row>
    <row r="86" spans="1:10" s="3" customFormat="1" x14ac:dyDescent="0.2">
      <c r="A86"/>
      <c r="B86"/>
      <c r="C86" s="2"/>
      <c r="D86"/>
      <c r="F86" s="36"/>
      <c r="I86" s="4"/>
      <c r="J86"/>
    </row>
    <row r="87" spans="1:10" s="3" customFormat="1" x14ac:dyDescent="0.2">
      <c r="A87"/>
      <c r="B87"/>
      <c r="C87" s="2"/>
      <c r="D87"/>
      <c r="F87" s="36"/>
      <c r="I87" s="4"/>
      <c r="J87"/>
    </row>
    <row r="88" spans="1:10" s="3" customFormat="1" x14ac:dyDescent="0.2">
      <c r="A88"/>
      <c r="B88"/>
      <c r="C88" s="2"/>
      <c r="D88"/>
      <c r="F88" s="36"/>
      <c r="I88" s="4"/>
      <c r="J88"/>
    </row>
    <row r="89" spans="1:10" s="3" customFormat="1" x14ac:dyDescent="0.2">
      <c r="A89"/>
      <c r="B89"/>
      <c r="C89" s="2"/>
      <c r="D89"/>
      <c r="F89" s="36"/>
      <c r="I89" s="4"/>
      <c r="J89"/>
    </row>
    <row r="90" spans="1:10" s="3" customFormat="1" x14ac:dyDescent="0.2">
      <c r="A90"/>
      <c r="B90"/>
      <c r="C90" s="2"/>
      <c r="D90"/>
      <c r="F90" s="36"/>
      <c r="I90" s="4"/>
      <c r="J90"/>
    </row>
    <row r="91" spans="1:10" s="3" customFormat="1" x14ac:dyDescent="0.2">
      <c r="A91"/>
      <c r="B91"/>
      <c r="C91" s="2"/>
      <c r="D91"/>
      <c r="F91" s="36"/>
      <c r="I91" s="4"/>
      <c r="J91"/>
    </row>
    <row r="92" spans="1:10" s="3" customFormat="1" x14ac:dyDescent="0.2">
      <c r="A92"/>
      <c r="B92"/>
      <c r="C92" s="2"/>
      <c r="D92"/>
      <c r="F92" s="36"/>
      <c r="I92" s="4"/>
      <c r="J92"/>
    </row>
    <row r="93" spans="1:10" s="3" customFormat="1" x14ac:dyDescent="0.2">
      <c r="A93"/>
      <c r="B93"/>
      <c r="C93" s="2"/>
      <c r="D93"/>
      <c r="F93" s="36"/>
      <c r="I93" s="4"/>
      <c r="J93"/>
    </row>
    <row r="94" spans="1:10" s="3" customFormat="1" x14ac:dyDescent="0.2">
      <c r="A94"/>
      <c r="B94"/>
      <c r="C94" s="2"/>
      <c r="D94"/>
      <c r="F94" s="36"/>
      <c r="I94" s="4"/>
      <c r="J94"/>
    </row>
    <row r="95" spans="1:10" s="3" customFormat="1" x14ac:dyDescent="0.2">
      <c r="A95"/>
      <c r="B95"/>
      <c r="C95" s="2"/>
      <c r="D95"/>
      <c r="F95" s="36"/>
      <c r="I95" s="4"/>
      <c r="J95"/>
    </row>
    <row r="96" spans="1:10" s="3" customFormat="1" x14ac:dyDescent="0.2">
      <c r="A96"/>
      <c r="B96"/>
      <c r="C96" s="2"/>
      <c r="D96"/>
      <c r="F96" s="36"/>
      <c r="I96" s="4"/>
      <c r="J96"/>
    </row>
    <row r="97" spans="1:10" s="3" customFormat="1" x14ac:dyDescent="0.2">
      <c r="A97"/>
      <c r="B97"/>
      <c r="C97" s="2"/>
      <c r="D97"/>
      <c r="F97" s="36"/>
      <c r="I97" s="4"/>
      <c r="J97"/>
    </row>
    <row r="98" spans="1:10" s="3" customFormat="1" x14ac:dyDescent="0.2">
      <c r="A98"/>
      <c r="B98"/>
      <c r="C98" s="2"/>
      <c r="D98"/>
      <c r="F98" s="36"/>
      <c r="I98" s="4"/>
      <c r="J98"/>
    </row>
    <row r="99" spans="1:10" s="3" customFormat="1" x14ac:dyDescent="0.2">
      <c r="A99"/>
      <c r="B99"/>
      <c r="C99" s="2"/>
      <c r="D99"/>
      <c r="F99" s="36"/>
      <c r="I99" s="4"/>
      <c r="J99"/>
    </row>
    <row r="100" spans="1:10" s="3" customFormat="1" x14ac:dyDescent="0.2">
      <c r="A100"/>
      <c r="B100"/>
      <c r="C100" s="2"/>
      <c r="D100"/>
      <c r="F100" s="36"/>
      <c r="I100" s="4"/>
      <c r="J100"/>
    </row>
    <row r="101" spans="1:10" s="3" customFormat="1" x14ac:dyDescent="0.2">
      <c r="A101"/>
      <c r="B101"/>
      <c r="C101" s="2"/>
      <c r="D101"/>
      <c r="F101" s="36"/>
      <c r="I101" s="4"/>
      <c r="J101"/>
    </row>
    <row r="102" spans="1:10" s="3" customFormat="1" x14ac:dyDescent="0.2">
      <c r="A102"/>
      <c r="B102"/>
      <c r="C102" s="2"/>
      <c r="D102"/>
      <c r="F102" s="36"/>
      <c r="I102" s="4"/>
      <c r="J102"/>
    </row>
    <row r="103" spans="1:10" s="3" customFormat="1" x14ac:dyDescent="0.2">
      <c r="A103"/>
      <c r="B103"/>
      <c r="C103" s="2"/>
      <c r="D103"/>
      <c r="F103" s="36"/>
      <c r="I103" s="4"/>
      <c r="J103"/>
    </row>
    <row r="104" spans="1:10" s="3" customFormat="1" x14ac:dyDescent="0.2">
      <c r="A104"/>
      <c r="B104"/>
      <c r="C104" s="2"/>
      <c r="D104"/>
      <c r="F104" s="36"/>
      <c r="I104" s="4"/>
      <c r="J104"/>
    </row>
    <row r="105" spans="1:10" s="3" customFormat="1" x14ac:dyDescent="0.2">
      <c r="A105"/>
      <c r="B105"/>
      <c r="C105" s="2"/>
      <c r="D105"/>
      <c r="F105" s="36"/>
      <c r="I105" s="4"/>
      <c r="J105"/>
    </row>
    <row r="106" spans="1:10" s="3" customFormat="1" x14ac:dyDescent="0.2">
      <c r="A106"/>
      <c r="B106"/>
      <c r="C106" s="2"/>
      <c r="D106"/>
      <c r="F106" s="36"/>
      <c r="I106" s="4"/>
      <c r="J106"/>
    </row>
    <row r="107" spans="1:10" s="3" customFormat="1" x14ac:dyDescent="0.2">
      <c r="A107"/>
      <c r="B107"/>
      <c r="C107" s="2"/>
      <c r="D107"/>
      <c r="F107" s="36"/>
      <c r="I107" s="4"/>
      <c r="J107"/>
    </row>
    <row r="108" spans="1:10" s="3" customFormat="1" x14ac:dyDescent="0.2">
      <c r="A108"/>
      <c r="B108"/>
      <c r="C108" s="2"/>
      <c r="D108"/>
      <c r="F108" s="36"/>
      <c r="I108" s="4"/>
      <c r="J108"/>
    </row>
    <row r="109" spans="1:10" s="3" customFormat="1" x14ac:dyDescent="0.2">
      <c r="A109"/>
      <c r="B109"/>
      <c r="C109" s="2"/>
      <c r="D109"/>
      <c r="F109" s="36"/>
      <c r="I109" s="4"/>
      <c r="J109"/>
    </row>
    <row r="110" spans="1:10" s="3" customFormat="1" x14ac:dyDescent="0.2">
      <c r="A110"/>
      <c r="B110"/>
      <c r="C110" s="2"/>
      <c r="D110"/>
      <c r="F110" s="36"/>
      <c r="I110" s="4"/>
      <c r="J110"/>
    </row>
    <row r="111" spans="1:10" s="3" customFormat="1" x14ac:dyDescent="0.2">
      <c r="A111"/>
      <c r="B111"/>
      <c r="C111" s="2"/>
      <c r="D111"/>
      <c r="F111" s="36"/>
      <c r="I111" s="4"/>
      <c r="J111"/>
    </row>
    <row r="112" spans="1:10" s="3" customFormat="1" x14ac:dyDescent="0.2">
      <c r="A112"/>
      <c r="B112"/>
      <c r="C112" s="2"/>
      <c r="D112"/>
      <c r="F112" s="36"/>
      <c r="I112" s="4"/>
      <c r="J112"/>
    </row>
    <row r="113" spans="1:10" s="3" customFormat="1" x14ac:dyDescent="0.2">
      <c r="A113"/>
      <c r="B113"/>
      <c r="C113" s="2"/>
      <c r="D113"/>
      <c r="F113" s="36"/>
      <c r="I113" s="4"/>
      <c r="J113"/>
    </row>
    <row r="114" spans="1:10" s="3" customFormat="1" x14ac:dyDescent="0.2">
      <c r="A114"/>
      <c r="B114"/>
      <c r="C114" s="2"/>
      <c r="D114"/>
      <c r="F114" s="36"/>
      <c r="I114" s="4"/>
      <c r="J114"/>
    </row>
    <row r="115" spans="1:10" s="3" customFormat="1" x14ac:dyDescent="0.2">
      <c r="A115"/>
      <c r="B115"/>
      <c r="C115" s="2"/>
      <c r="D115"/>
      <c r="F115" s="36"/>
      <c r="I115" s="4"/>
      <c r="J115"/>
    </row>
    <row r="116" spans="1:10" s="3" customFormat="1" x14ac:dyDescent="0.2">
      <c r="A116"/>
      <c r="B116"/>
      <c r="C116" s="2"/>
      <c r="D116"/>
      <c r="F116" s="36"/>
      <c r="I116" s="4"/>
      <c r="J116"/>
    </row>
    <row r="117" spans="1:10" s="3" customFormat="1" x14ac:dyDescent="0.2">
      <c r="A117"/>
      <c r="B117"/>
      <c r="C117" s="2"/>
      <c r="D117"/>
      <c r="F117" s="36"/>
      <c r="I117" s="4"/>
      <c r="J117"/>
    </row>
    <row r="118" spans="1:10" s="3" customFormat="1" x14ac:dyDescent="0.2">
      <c r="A118"/>
      <c r="B118"/>
      <c r="C118" s="2"/>
      <c r="D118"/>
      <c r="F118" s="36"/>
      <c r="I118" s="4"/>
      <c r="J118"/>
    </row>
    <row r="119" spans="1:10" s="3" customFormat="1" x14ac:dyDescent="0.2">
      <c r="A119"/>
      <c r="B119"/>
      <c r="C119" s="2"/>
      <c r="D119"/>
      <c r="F119" s="36"/>
      <c r="I119" s="4"/>
      <c r="J119"/>
    </row>
    <row r="120" spans="1:10" s="3" customFormat="1" x14ac:dyDescent="0.2">
      <c r="A120"/>
      <c r="B120"/>
      <c r="C120" s="2"/>
      <c r="D120"/>
      <c r="F120" s="36"/>
      <c r="I120" s="4"/>
      <c r="J120"/>
    </row>
    <row r="121" spans="1:10" s="3" customFormat="1" x14ac:dyDescent="0.2">
      <c r="A121"/>
      <c r="B121"/>
      <c r="C121" s="2"/>
      <c r="D121"/>
      <c r="F121" s="36"/>
      <c r="I121" s="4"/>
      <c r="J121"/>
    </row>
    <row r="122" spans="1:10" s="3" customFormat="1" x14ac:dyDescent="0.2">
      <c r="A122"/>
      <c r="B122"/>
      <c r="C122" s="2"/>
      <c r="D122"/>
      <c r="F122" s="36"/>
      <c r="I122" s="4"/>
      <c r="J122"/>
    </row>
    <row r="123" spans="1:10" s="3" customFormat="1" x14ac:dyDescent="0.2">
      <c r="A123"/>
      <c r="B123"/>
      <c r="C123" s="2"/>
      <c r="D123"/>
      <c r="F123" s="36"/>
      <c r="I123" s="4"/>
      <c r="J123"/>
    </row>
    <row r="124" spans="1:10" s="3" customFormat="1" x14ac:dyDescent="0.2">
      <c r="A124"/>
      <c r="B124"/>
      <c r="C124" s="2"/>
      <c r="D124"/>
      <c r="F124" s="36"/>
      <c r="I124" s="4"/>
      <c r="J124"/>
    </row>
    <row r="125" spans="1:10" s="3" customFormat="1" x14ac:dyDescent="0.2">
      <c r="A125"/>
      <c r="B125"/>
      <c r="C125" s="2"/>
      <c r="D125"/>
      <c r="F125" s="36"/>
      <c r="I125" s="4"/>
      <c r="J125"/>
    </row>
    <row r="126" spans="1:10" s="3" customFormat="1" x14ac:dyDescent="0.2">
      <c r="A126"/>
      <c r="B126"/>
      <c r="C126" s="2"/>
      <c r="D126"/>
      <c r="F126" s="36"/>
      <c r="I126" s="4"/>
      <c r="J126"/>
    </row>
    <row r="127" spans="1:10" s="3" customFormat="1" x14ac:dyDescent="0.2">
      <c r="A127"/>
      <c r="B127"/>
      <c r="C127" s="2"/>
      <c r="D127"/>
      <c r="F127" s="36"/>
      <c r="I127" s="4"/>
      <c r="J127"/>
    </row>
    <row r="128" spans="1:10" s="3" customFormat="1" x14ac:dyDescent="0.2">
      <c r="A128"/>
      <c r="B128"/>
      <c r="C128" s="2"/>
      <c r="D128"/>
      <c r="F128" s="36"/>
      <c r="I128" s="4"/>
      <c r="J128"/>
    </row>
    <row r="129" spans="1:10" s="3" customFormat="1" x14ac:dyDescent="0.2">
      <c r="A129"/>
      <c r="B129"/>
      <c r="C129" s="2"/>
      <c r="D129"/>
      <c r="F129" s="36"/>
      <c r="I129" s="4"/>
      <c r="J129"/>
    </row>
    <row r="130" spans="1:10" s="3" customFormat="1" x14ac:dyDescent="0.2">
      <c r="A130"/>
      <c r="B130"/>
      <c r="C130" s="2"/>
      <c r="D130"/>
      <c r="F130" s="36"/>
      <c r="I130" s="4"/>
      <c r="J130"/>
    </row>
  </sheetData>
  <pageMargins left="0.70866141732283472" right="0.70866141732283472" top="0.74803149606299213" bottom="0.74803149606299213" header="0.31496062992125984" footer="0.31496062992125984"/>
  <pageSetup paperSize="9" scale="5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240930 FINAL</vt:lpstr>
      <vt:lpstr>'240930 FINAL'!Impression_des_titres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2024-11-20T10:45:14Z</dcterms:created>
  <dcterms:modified xsi:type="dcterms:W3CDTF">2024-11-20T10:45:48Z</dcterms:modified>
</cp:coreProperties>
</file>