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Finances\"/>
    </mc:Choice>
  </mc:AlternateContent>
  <xr:revisionPtr revIDLastSave="0" documentId="13_ncr:1_{B2AEDF7D-E8C6-4546-9FCF-008117E759FB}" xr6:coauthVersionLast="47" xr6:coauthVersionMax="47" xr10:uidLastSave="{00000000-0000-0000-0000-000000000000}"/>
  <bookViews>
    <workbookView xWindow="1275" yWindow="1170" windowWidth="26940" windowHeight="14280" xr2:uid="{C5933C32-6E79-4F2F-ADA7-CD7268D03AC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1" l="1"/>
  <c r="T16" i="1"/>
  <c r="S16" i="1"/>
  <c r="V13" i="1"/>
  <c r="V12" i="1"/>
  <c r="V11" i="1"/>
  <c r="V10" i="1"/>
  <c r="V9" i="1"/>
  <c r="T9" i="1"/>
  <c r="T13" i="1"/>
  <c r="T12" i="1"/>
  <c r="T11" i="1"/>
  <c r="T10" i="1"/>
  <c r="P9" i="1"/>
  <c r="J9" i="1"/>
  <c r="O16" i="1"/>
  <c r="N9" i="1" l="1"/>
  <c r="L16" i="1"/>
  <c r="J13" i="1"/>
  <c r="N13" i="1" s="1"/>
  <c r="K16" i="1"/>
  <c r="M9" i="1"/>
  <c r="I10" i="1"/>
  <c r="I11" i="1"/>
  <c r="I12" i="1"/>
  <c r="I9" i="1"/>
  <c r="P13" i="1" l="1"/>
  <c r="R13" i="1"/>
  <c r="R9" i="1"/>
  <c r="M13" i="1"/>
  <c r="J10" i="1"/>
  <c r="N10" i="1" s="1"/>
  <c r="J11" i="1"/>
  <c r="N11" i="1" s="1"/>
  <c r="J12" i="1"/>
  <c r="N12" i="1" s="1"/>
  <c r="G16" i="1"/>
  <c r="D16" i="1"/>
  <c r="P12" i="1" l="1"/>
  <c r="R12" i="1"/>
  <c r="P11" i="1"/>
  <c r="R11" i="1" s="1"/>
  <c r="P10" i="1"/>
  <c r="R10" i="1" s="1"/>
  <c r="R16" i="1" s="1"/>
  <c r="M12" i="1"/>
  <c r="M11" i="1"/>
  <c r="M10" i="1"/>
  <c r="N16" i="1"/>
  <c r="H16" i="1"/>
  <c r="I13" i="1"/>
  <c r="J16" i="1"/>
  <c r="P16" i="1" l="1"/>
</calcChain>
</file>

<file path=xl/sharedStrings.xml><?xml version="1.0" encoding="utf-8"?>
<sst xmlns="http://schemas.openxmlformats.org/spreadsheetml/2006/main" count="28" uniqueCount="28">
  <si>
    <t>Project 1</t>
  </si>
  <si>
    <t>Prêt Rentas</t>
  </si>
  <si>
    <t>Project 2</t>
  </si>
  <si>
    <t>Project 3</t>
  </si>
  <si>
    <t>Project 4</t>
  </si>
  <si>
    <t>Project 5</t>
  </si>
  <si>
    <t>Duréé 24 mois</t>
  </si>
  <si>
    <t>Rmbt 
Année 2020</t>
  </si>
  <si>
    <t>Début
contrat</t>
  </si>
  <si>
    <t>Solde
31.12.2020</t>
  </si>
  <si>
    <t>Rmbt 
Année 2021</t>
  </si>
  <si>
    <t>Intérêts
Année 2021</t>
  </si>
  <si>
    <t>Intérêts 
reçus 2020</t>
  </si>
  <si>
    <t>Montant
Prêt</t>
  </si>
  <si>
    <t>Intérêts
2021 %</t>
  </si>
  <si>
    <t>Intérêts
2020 %</t>
  </si>
  <si>
    <t>Solde
31.12.2021</t>
  </si>
  <si>
    <t>Intérêts
Année 2022</t>
  </si>
  <si>
    <t>Intérêts
2022 %</t>
  </si>
  <si>
    <t>Paiement chaque trimestre</t>
  </si>
  <si>
    <t>Intéréts 3% annuel sur le montant du prêt</t>
  </si>
  <si>
    <t>Tranche à payer 
par trimestre
selon contrat</t>
  </si>
  <si>
    <t>Rmbt 
Année 2022</t>
  </si>
  <si>
    <t>Solde
31.12.2022</t>
  </si>
  <si>
    <t>Rmbt 
Année 2023</t>
  </si>
  <si>
    <t>Intérêts
Année 2023</t>
  </si>
  <si>
    <t>Intérêts
2023 %</t>
  </si>
  <si>
    <t>Solde
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</si>
</sst>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2" tint="-0.249977111117893"/>
      <name val="Calibri"/>
      <family val="2"/>
      <scheme val="minor"/>
    </font>
    <font>
      <i/>
      <sz val="9"/>
      <color theme="2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14" fontId="0" fillId="0" borderId="0" xfId="0" applyNumberFormat="1" applyFont="1"/>
    <xf numFmtId="2" fontId="0" fillId="0" borderId="0" xfId="0" applyNumberFormat="1"/>
    <xf numFmtId="2" fontId="0" fillId="0" borderId="0" xfId="0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2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CB85-4B68-43EF-B45D-E30DE55064D9}">
  <sheetPr>
    <pageSetUpPr fitToPage="1"/>
  </sheetPr>
  <dimension ref="B2:V31"/>
  <sheetViews>
    <sheetView tabSelected="1" workbookViewId="0">
      <pane xSplit="5" ySplit="8" topLeftCell="K9" activePane="bottomRight" state="frozen"/>
      <selection pane="topRight" activeCell="F1" sqref="F1"/>
      <selection pane="bottomLeft" activeCell="A9" sqref="A9"/>
      <selection pane="bottomRight" activeCell="Q21" sqref="Q21"/>
    </sheetView>
  </sheetViews>
  <sheetFormatPr baseColWidth="10" defaultRowHeight="15" x14ac:dyDescent="0.25"/>
  <cols>
    <col min="1" max="1" width="5.28515625" customWidth="1"/>
    <col min="4" max="4" width="14.85546875" customWidth="1"/>
    <col min="5" max="5" width="14.85546875" style="1" bestFit="1" customWidth="1"/>
    <col min="6" max="6" width="5" style="1" customWidth="1"/>
    <col min="7" max="7" width="14.28515625" style="10" customWidth="1"/>
    <col min="8" max="8" width="13.140625" bestFit="1" customWidth="1"/>
    <col min="9" max="9" width="11.85546875" style="23" customWidth="1"/>
    <col min="10" max="10" width="10.140625" bestFit="1" customWidth="1"/>
    <col min="11" max="11" width="14.28515625" style="10" customWidth="1"/>
    <col min="12" max="12" width="11.42578125" style="1"/>
    <col min="13" max="13" width="7" style="16" bestFit="1" customWidth="1"/>
    <col min="17" max="17" width="7" bestFit="1" customWidth="1"/>
    <col min="21" max="21" width="7" bestFit="1" customWidth="1"/>
  </cols>
  <sheetData>
    <row r="2" spans="2:22" s="1" customFormat="1" x14ac:dyDescent="0.25">
      <c r="B2" s="1" t="s">
        <v>1</v>
      </c>
      <c r="G2" s="9"/>
      <c r="I2" s="22"/>
      <c r="K2" s="9"/>
      <c r="M2" s="15"/>
    </row>
    <row r="3" spans="2:22" s="1" customFormat="1" x14ac:dyDescent="0.25">
      <c r="G3" s="9"/>
      <c r="I3" s="22"/>
      <c r="K3" s="9"/>
      <c r="M3" s="15"/>
    </row>
    <row r="4" spans="2:22" s="1" customFormat="1" x14ac:dyDescent="0.25">
      <c r="B4" s="2" t="s">
        <v>20</v>
      </c>
      <c r="G4" s="9"/>
      <c r="I4" s="22"/>
      <c r="K4" s="9"/>
      <c r="M4" s="15"/>
    </row>
    <row r="5" spans="2:22" x14ac:dyDescent="0.25">
      <c r="B5" t="s">
        <v>19</v>
      </c>
    </row>
    <row r="6" spans="2:22" x14ac:dyDescent="0.25">
      <c r="B6" t="s">
        <v>6</v>
      </c>
    </row>
    <row r="8" spans="2:22" s="7" customFormat="1" ht="45" x14ac:dyDescent="0.25">
      <c r="B8" s="12"/>
      <c r="C8" s="13" t="s">
        <v>8</v>
      </c>
      <c r="D8" s="13" t="s">
        <v>13</v>
      </c>
      <c r="E8" s="19" t="s">
        <v>21</v>
      </c>
      <c r="F8" s="19"/>
      <c r="G8" s="14" t="s">
        <v>7</v>
      </c>
      <c r="H8" s="14" t="s">
        <v>12</v>
      </c>
      <c r="I8" s="24" t="s">
        <v>15</v>
      </c>
      <c r="J8" s="13" t="s">
        <v>9</v>
      </c>
      <c r="K8" s="18" t="s">
        <v>10</v>
      </c>
      <c r="L8" s="21" t="s">
        <v>11</v>
      </c>
      <c r="M8" s="20" t="s">
        <v>14</v>
      </c>
      <c r="N8" s="13" t="s">
        <v>16</v>
      </c>
      <c r="O8" s="18" t="s">
        <v>22</v>
      </c>
      <c r="P8" s="21" t="s">
        <v>17</v>
      </c>
      <c r="Q8" s="20" t="s">
        <v>18</v>
      </c>
      <c r="R8" s="13" t="s">
        <v>23</v>
      </c>
      <c r="S8" s="18" t="s">
        <v>24</v>
      </c>
      <c r="T8" s="21" t="s">
        <v>25</v>
      </c>
      <c r="U8" s="20" t="s">
        <v>26</v>
      </c>
      <c r="V8" s="13" t="s">
        <v>27</v>
      </c>
    </row>
    <row r="9" spans="2:22" s="1" customFormat="1" x14ac:dyDescent="0.25">
      <c r="B9" s="1" t="s">
        <v>0</v>
      </c>
      <c r="C9" s="3">
        <v>43686</v>
      </c>
      <c r="D9" s="8">
        <v>6817.1</v>
      </c>
      <c r="E9" s="5">
        <v>888.13</v>
      </c>
      <c r="F9" s="5"/>
      <c r="G9" s="5">
        <v>836.59</v>
      </c>
      <c r="H9" s="5">
        <v>51.54</v>
      </c>
      <c r="I9" s="25">
        <f>100/D9*H9</f>
        <v>0.75603995834005655</v>
      </c>
      <c r="J9" s="8">
        <f>D9-G9</f>
        <v>5980.51</v>
      </c>
      <c r="K9" s="5">
        <v>0</v>
      </c>
      <c r="L9" s="5">
        <v>179.42</v>
      </c>
      <c r="M9" s="17">
        <f>100/J9*L9</f>
        <v>3.0000785886153518</v>
      </c>
      <c r="N9" s="8">
        <f>J9+L9</f>
        <v>6159.93</v>
      </c>
      <c r="O9" s="5">
        <v>0</v>
      </c>
      <c r="P9" s="5">
        <f>N9*0.03</f>
        <v>184.7979</v>
      </c>
      <c r="Q9" s="17">
        <v>3</v>
      </c>
      <c r="R9" s="8">
        <f>N9+P9</f>
        <v>6344.7278999999999</v>
      </c>
      <c r="S9" s="5">
        <v>0</v>
      </c>
      <c r="T9" s="5">
        <f>R9*0.03</f>
        <v>190.341837</v>
      </c>
      <c r="U9" s="17">
        <v>3</v>
      </c>
      <c r="V9" s="8">
        <f>R9+T9</f>
        <v>6535.0697369999998</v>
      </c>
    </row>
    <row r="10" spans="2:22" s="2" customFormat="1" x14ac:dyDescent="0.25">
      <c r="B10" s="1" t="s">
        <v>2</v>
      </c>
      <c r="C10" s="3">
        <v>43718</v>
      </c>
      <c r="D10" s="8">
        <v>3555.6</v>
      </c>
      <c r="E10" s="5">
        <v>459.58</v>
      </c>
      <c r="F10" s="5"/>
      <c r="G10" s="5">
        <v>432.91</v>
      </c>
      <c r="H10" s="5">
        <v>26.67</v>
      </c>
      <c r="I10" s="25">
        <f>100/D10*H10</f>
        <v>0.75008437394532579</v>
      </c>
      <c r="J10" s="8">
        <f>D10-G10</f>
        <v>3122.69</v>
      </c>
      <c r="K10" s="5">
        <v>0</v>
      </c>
      <c r="L10" s="5">
        <v>93.68</v>
      </c>
      <c r="M10" s="17">
        <f t="shared" ref="M10:M13" si="0">100/J10*L10</f>
        <v>2.9999775834296716</v>
      </c>
      <c r="N10" s="8">
        <f>J10+L10</f>
        <v>3216.37</v>
      </c>
      <c r="O10" s="5">
        <v>0</v>
      </c>
      <c r="P10" s="5">
        <f>N10*0.03</f>
        <v>96.491099999999989</v>
      </c>
      <c r="Q10" s="17">
        <v>3</v>
      </c>
      <c r="R10" s="8">
        <f>N10+P10</f>
        <v>3312.8611000000001</v>
      </c>
      <c r="S10" s="5">
        <v>0</v>
      </c>
      <c r="T10" s="5">
        <f>R10*0.03</f>
        <v>99.385833000000005</v>
      </c>
      <c r="U10" s="17">
        <v>3</v>
      </c>
      <c r="V10" s="8">
        <f>R10+T10</f>
        <v>3412.2469329999999</v>
      </c>
    </row>
    <row r="11" spans="2:22" s="2" customFormat="1" x14ac:dyDescent="0.25">
      <c r="B11" s="1" t="s">
        <v>3</v>
      </c>
      <c r="C11" s="3">
        <v>43739</v>
      </c>
      <c r="D11" s="8">
        <v>1710</v>
      </c>
      <c r="E11" s="5">
        <v>221.03</v>
      </c>
      <c r="F11" s="5"/>
      <c r="G11" s="5">
        <v>208.13</v>
      </c>
      <c r="H11" s="5">
        <v>12.9</v>
      </c>
      <c r="I11" s="25">
        <f>100/D11*H11</f>
        <v>0.75438596491228072</v>
      </c>
      <c r="J11" s="8">
        <f>D11-G11</f>
        <v>1501.87</v>
      </c>
      <c r="K11" s="5">
        <v>0</v>
      </c>
      <c r="L11" s="5">
        <v>45.06</v>
      </c>
      <c r="M11" s="17">
        <f t="shared" si="0"/>
        <v>3.0002596762702503</v>
      </c>
      <c r="N11" s="8">
        <f>J11+L11</f>
        <v>1546.9299999999998</v>
      </c>
      <c r="O11" s="5">
        <v>0</v>
      </c>
      <c r="P11" s="5">
        <f>N11*0.03</f>
        <v>46.407899999999991</v>
      </c>
      <c r="Q11" s="17">
        <v>3</v>
      </c>
      <c r="R11" s="8">
        <f>N11+P11</f>
        <v>1593.3378999999998</v>
      </c>
      <c r="S11" s="5">
        <v>0</v>
      </c>
      <c r="T11" s="5">
        <f>R11*0.03</f>
        <v>47.800136999999992</v>
      </c>
      <c r="U11" s="17">
        <v>3</v>
      </c>
      <c r="V11" s="8">
        <f>R11+T11</f>
        <v>1641.1380369999997</v>
      </c>
    </row>
    <row r="12" spans="2:22" x14ac:dyDescent="0.25">
      <c r="B12" s="1" t="s">
        <v>4</v>
      </c>
      <c r="C12" s="6">
        <v>43769</v>
      </c>
      <c r="D12" s="8">
        <v>5260</v>
      </c>
      <c r="E12" s="5">
        <v>679.88</v>
      </c>
      <c r="F12" s="5"/>
      <c r="G12" s="5">
        <v>640.42999999999995</v>
      </c>
      <c r="H12" s="5">
        <v>39.450000000000003</v>
      </c>
      <c r="I12" s="25">
        <f>100/D12*H12</f>
        <v>0.75</v>
      </c>
      <c r="J12" s="8">
        <f>D12-G12</f>
        <v>4619.57</v>
      </c>
      <c r="K12" s="5">
        <v>0</v>
      </c>
      <c r="L12" s="5">
        <v>138.59</v>
      </c>
      <c r="M12" s="17">
        <f t="shared" si="0"/>
        <v>3.0000627764055965</v>
      </c>
      <c r="N12" s="8">
        <f>J12+L12</f>
        <v>4758.16</v>
      </c>
      <c r="O12" s="5">
        <v>0</v>
      </c>
      <c r="P12" s="5">
        <f>N12*0.03</f>
        <v>142.7448</v>
      </c>
      <c r="Q12" s="17">
        <v>3</v>
      </c>
      <c r="R12" s="8">
        <f>N12+P12</f>
        <v>4900.9048000000003</v>
      </c>
      <c r="S12" s="5">
        <v>0</v>
      </c>
      <c r="T12" s="5">
        <f>R12*0.03</f>
        <v>147.02714399999999</v>
      </c>
      <c r="U12" s="17">
        <v>3</v>
      </c>
      <c r="V12" s="8">
        <f>R12+T12</f>
        <v>5047.9319439999999</v>
      </c>
    </row>
    <row r="13" spans="2:22" x14ac:dyDescent="0.25">
      <c r="B13" s="1" t="s">
        <v>5</v>
      </c>
      <c r="C13" s="3">
        <v>43798</v>
      </c>
      <c r="D13" s="8">
        <v>5960</v>
      </c>
      <c r="E13" s="5">
        <v>770.36</v>
      </c>
      <c r="F13" s="5"/>
      <c r="G13" s="5">
        <v>725.66</v>
      </c>
      <c r="H13" s="5">
        <v>44.7</v>
      </c>
      <c r="I13" s="25">
        <f>100/D13*H13</f>
        <v>0.75</v>
      </c>
      <c r="J13" s="8">
        <f>D13-G13</f>
        <v>5234.34</v>
      </c>
      <c r="K13" s="5">
        <v>0</v>
      </c>
      <c r="L13" s="5">
        <v>157.03</v>
      </c>
      <c r="M13" s="17">
        <f t="shared" si="0"/>
        <v>2.9999961790789289</v>
      </c>
      <c r="N13" s="8">
        <f>J13+L13</f>
        <v>5391.37</v>
      </c>
      <c r="O13" s="5">
        <v>0</v>
      </c>
      <c r="P13" s="5">
        <f>N13*0.03</f>
        <v>161.74109999999999</v>
      </c>
      <c r="Q13" s="17">
        <v>3</v>
      </c>
      <c r="R13" s="8">
        <f>N13+P13</f>
        <v>5553.1111000000001</v>
      </c>
      <c r="S13" s="5">
        <v>0</v>
      </c>
      <c r="T13" s="5">
        <f>R13*0.03</f>
        <v>166.593333</v>
      </c>
      <c r="U13" s="17">
        <v>3</v>
      </c>
      <c r="V13" s="8">
        <f>R13+T13</f>
        <v>5719.7044329999999</v>
      </c>
    </row>
    <row r="14" spans="2:22" x14ac:dyDescent="0.25">
      <c r="B14" s="4"/>
      <c r="D14" s="8"/>
      <c r="E14" s="5"/>
      <c r="F14" s="5"/>
      <c r="G14" s="5"/>
      <c r="H14" s="5"/>
      <c r="I14" s="25"/>
      <c r="J14" s="8"/>
      <c r="K14" s="5"/>
      <c r="L14" s="5"/>
      <c r="M14" s="17"/>
      <c r="O14" s="5"/>
      <c r="S14" s="5"/>
    </row>
    <row r="15" spans="2:22" x14ac:dyDescent="0.25">
      <c r="B15" s="4"/>
      <c r="D15" s="8"/>
      <c r="E15" s="5"/>
      <c r="F15" s="5"/>
      <c r="G15" s="5"/>
      <c r="H15" s="5"/>
      <c r="I15" s="25"/>
      <c r="J15" s="8"/>
      <c r="K15" s="5"/>
      <c r="L15" s="5"/>
      <c r="M15" s="17"/>
      <c r="O15" s="5"/>
      <c r="S15" s="5"/>
    </row>
    <row r="16" spans="2:22" x14ac:dyDescent="0.25">
      <c r="B16" s="4"/>
      <c r="C16" s="4"/>
      <c r="D16" s="8">
        <f>SUM(D9:D13)</f>
        <v>23302.7</v>
      </c>
      <c r="E16" s="4"/>
      <c r="F16" s="4"/>
      <c r="G16" s="8">
        <f>SUM(G9:G13)</f>
        <v>2843.72</v>
      </c>
      <c r="H16" s="8">
        <f>SUM(H9:H13)</f>
        <v>175.26</v>
      </c>
      <c r="I16" s="25"/>
      <c r="J16" s="8">
        <f>SUM(J9:J13)</f>
        <v>20458.98</v>
      </c>
      <c r="K16" s="8">
        <f>SUM(K9:K13)</f>
        <v>0</v>
      </c>
      <c r="L16" s="8">
        <f>SUM(L9:L13)</f>
        <v>613.78</v>
      </c>
      <c r="M16" s="17"/>
      <c r="N16" s="8">
        <f>SUM(N9:N13)</f>
        <v>21072.76</v>
      </c>
      <c r="O16" s="8">
        <f>SUM(O9:O13)</f>
        <v>0</v>
      </c>
      <c r="P16" s="8">
        <f t="shared" ref="P16" si="1">SUM(P9:P13)</f>
        <v>632.18279999999993</v>
      </c>
      <c r="Q16" s="8"/>
      <c r="R16" s="8">
        <f>SUM(R9:R13)</f>
        <v>21704.942800000001</v>
      </c>
      <c r="S16" s="8">
        <f>SUM(S9:S13)</f>
        <v>0</v>
      </c>
      <c r="T16" s="8">
        <f t="shared" ref="T16" si="2">SUM(T9:T13)</f>
        <v>651.14828399999999</v>
      </c>
      <c r="U16" s="8"/>
      <c r="V16" s="8">
        <f>SUM(V9:V13)</f>
        <v>22356.091084</v>
      </c>
    </row>
    <row r="17" spans="3:22" x14ac:dyDescent="0.25">
      <c r="C17" s="4"/>
      <c r="D17" s="4"/>
      <c r="E17" s="8"/>
      <c r="F17" s="8"/>
      <c r="G17" s="11"/>
      <c r="K17" s="11"/>
      <c r="N17" s="4"/>
      <c r="R17" s="4"/>
      <c r="V17" s="4"/>
    </row>
    <row r="18" spans="3:22" x14ac:dyDescent="0.25">
      <c r="C18" s="4"/>
      <c r="D18" s="4"/>
      <c r="E18" s="8"/>
      <c r="F18" s="8"/>
      <c r="G18" s="11"/>
      <c r="K18" s="11"/>
    </row>
    <row r="19" spans="3:22" x14ac:dyDescent="0.25">
      <c r="C19" s="4"/>
      <c r="D19" s="4"/>
      <c r="E19" s="8"/>
      <c r="F19" s="8"/>
      <c r="G19" s="11"/>
      <c r="K19" s="11"/>
    </row>
    <row r="20" spans="3:22" x14ac:dyDescent="0.25">
      <c r="C20" s="4"/>
      <c r="D20" s="4"/>
      <c r="E20" s="8"/>
      <c r="F20" s="8"/>
      <c r="G20" s="11"/>
      <c r="K20" s="11"/>
    </row>
    <row r="31" spans="3:22" x14ac:dyDescent="0.25">
      <c r="I31" s="4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2024-03-15T12:42:49Z</cp:lastPrinted>
  <dcterms:created xsi:type="dcterms:W3CDTF">2022-03-18T16:08:40Z</dcterms:created>
  <dcterms:modified xsi:type="dcterms:W3CDTF">2024-07-17T10:51:59Z</dcterms:modified>
</cp:coreProperties>
</file>