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"/>
    </mc:Choice>
  </mc:AlternateContent>
  <xr:revisionPtr revIDLastSave="0" documentId="13_ncr:1_{6019E391-914B-49FF-A5A4-3A104A4933D3}" xr6:coauthVersionLast="45" xr6:coauthVersionMax="45" xr10:uidLastSave="{00000000-0000-0000-0000-000000000000}"/>
  <bookViews>
    <workbookView xWindow="1425" yWindow="735" windowWidth="25125" windowHeight="14115" xr2:uid="{A52EBAC0-7B30-4CF2-BDC6-B7CAE76484A7}"/>
  </bookViews>
  <sheets>
    <sheet name="Locaux" sheetId="1" r:id="rId1"/>
    <sheet name="Baill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5" i="1"/>
  <c r="M8" i="1" l="1"/>
  <c r="N8" i="1" s="1"/>
  <c r="M7" i="1"/>
  <c r="N7" i="1" s="1"/>
  <c r="M6" i="1"/>
  <c r="N6" i="1" s="1"/>
  <c r="M5" i="1"/>
  <c r="N5" i="1" s="1"/>
  <c r="N10" i="1" s="1"/>
</calcChain>
</file>

<file path=xl/sharedStrings.xml><?xml version="1.0" encoding="utf-8"?>
<sst xmlns="http://schemas.openxmlformats.org/spreadsheetml/2006/main" count="76" uniqueCount="52">
  <si>
    <t>Promerka SA</t>
  </si>
  <si>
    <t>Locaux</t>
  </si>
  <si>
    <t>Bailleur</t>
  </si>
  <si>
    <t>Wincasa AG</t>
  </si>
  <si>
    <t>Depuis</t>
  </si>
  <si>
    <t>Adresse</t>
  </si>
  <si>
    <t>Av. de Rumine 20</t>
  </si>
  <si>
    <t>Conciergerie</t>
  </si>
  <si>
    <t>Netclean Services Sàrl, 079 433 39 49, netclean.services@bluewin.ch</t>
  </si>
  <si>
    <t>Objet</t>
  </si>
  <si>
    <t>Chemin de Cousson 23</t>
  </si>
  <si>
    <t>m2</t>
  </si>
  <si>
    <t xml:space="preserve">09931.01.9106.02 </t>
  </si>
  <si>
    <t>Loyer
mois</t>
  </si>
  <si>
    <t>Charges
mois</t>
  </si>
  <si>
    <t>Total
mois</t>
  </si>
  <si>
    <t>Garantie</t>
  </si>
  <si>
    <t>Garantie
année</t>
  </si>
  <si>
    <t>Swisscaution</t>
  </si>
  <si>
    <t>Loyer
année</t>
  </si>
  <si>
    <t xml:space="preserve">Dépôt 2 </t>
  </si>
  <si>
    <t>Wincasa SA</t>
  </si>
  <si>
    <t>Chemin d'Orio 30A</t>
  </si>
  <si>
    <t xml:space="preserve">09931.01.9003.02 </t>
  </si>
  <si>
    <t xml:space="preserve">09931.01.9004.02 </t>
  </si>
  <si>
    <t>Firstcaution</t>
  </si>
  <si>
    <t>Dépôt 3</t>
  </si>
  <si>
    <t>Orllati M. SA</t>
  </si>
  <si>
    <t>Début du bail</t>
  </si>
  <si>
    <t>Route d'Echallens 32</t>
  </si>
  <si>
    <t>-</t>
  </si>
  <si>
    <t>214112.060 016.12</t>
  </si>
  <si>
    <t>214112.060 017.12</t>
  </si>
  <si>
    <t>214112.060 018.12</t>
  </si>
  <si>
    <t>214112.060 019.12</t>
  </si>
  <si>
    <t>214112.060 020.12</t>
  </si>
  <si>
    <t>214112.060 034.12</t>
  </si>
  <si>
    <t>214112.060 035.12</t>
  </si>
  <si>
    <t>Place de parc</t>
  </si>
  <si>
    <t>Dern. mod. Prix</t>
  </si>
  <si>
    <t>Route d'Echallens</t>
  </si>
  <si>
    <t>n° objet</t>
  </si>
  <si>
    <t>Bailleur actuel</t>
  </si>
  <si>
    <t>Date premier
location</t>
  </si>
  <si>
    <t>Bureau Romanel + 2 place de parc</t>
  </si>
  <si>
    <t>Dépôt 1 + 5 place de parc</t>
  </si>
  <si>
    <t>Orllati Real Estate SA</t>
  </si>
  <si>
    <t>Chemin du Couchant 4</t>
  </si>
  <si>
    <t>1022 Chavannes-près-Renens</t>
  </si>
  <si>
    <t>1002 Lausanne</t>
  </si>
  <si>
    <t>Chemin de Cousson 23 / Chemin d'Orio 30A</t>
  </si>
  <si>
    <t>prix par m2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</si>
</sst>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D527-FE4E-486A-A507-B9AB498402ED}">
  <dimension ref="A1:Q19"/>
  <sheetViews>
    <sheetView tabSelected="1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A14" sqref="A14"/>
    </sheetView>
  </sheetViews>
  <sheetFormatPr baseColWidth="10" defaultRowHeight="15" x14ac:dyDescent="0.25"/>
  <cols>
    <col min="1" max="1" width="30.85546875" bestFit="1" customWidth="1"/>
    <col min="2" max="2" width="10.140625" bestFit="1" customWidth="1"/>
    <col min="3" max="3" width="16" customWidth="1"/>
    <col min="4" max="4" width="12.85546875" bestFit="1" customWidth="1"/>
    <col min="5" max="5" width="16.28515625" bestFit="1" customWidth="1"/>
    <col min="6" max="6" width="5.7109375" customWidth="1"/>
    <col min="7" max="7" width="21" bestFit="1" customWidth="1"/>
    <col min="8" max="8" width="14.7109375" customWidth="1"/>
    <col min="9" max="9" width="3" customWidth="1"/>
    <col min="10" max="10" width="8.7109375" bestFit="1" customWidth="1"/>
    <col min="11" max="12" width="10.42578125" style="9" customWidth="1"/>
    <col min="13" max="13" width="10.42578125" customWidth="1"/>
    <col min="16" max="16" width="2.42578125" customWidth="1"/>
  </cols>
  <sheetData>
    <row r="1" spans="1:17" x14ac:dyDescent="0.25">
      <c r="A1" t="s">
        <v>0</v>
      </c>
    </row>
    <row r="2" spans="1:17" x14ac:dyDescent="0.25">
      <c r="A2" t="s">
        <v>1</v>
      </c>
    </row>
    <row r="4" spans="1:17" ht="45" x14ac:dyDescent="0.25">
      <c r="A4" s="5" t="s">
        <v>9</v>
      </c>
      <c r="B4" s="6" t="s">
        <v>43</v>
      </c>
      <c r="C4" s="5" t="s">
        <v>42</v>
      </c>
      <c r="D4" s="5" t="s">
        <v>28</v>
      </c>
      <c r="E4" s="5" t="s">
        <v>41</v>
      </c>
      <c r="F4" s="7" t="s">
        <v>11</v>
      </c>
      <c r="G4" s="5" t="s">
        <v>5</v>
      </c>
      <c r="H4" s="5" t="s">
        <v>16</v>
      </c>
      <c r="I4" s="5"/>
      <c r="J4" s="8" t="s">
        <v>17</v>
      </c>
      <c r="K4" s="10" t="s">
        <v>13</v>
      </c>
      <c r="L4" s="10" t="s">
        <v>14</v>
      </c>
      <c r="M4" s="8" t="s">
        <v>15</v>
      </c>
      <c r="N4" s="8" t="s">
        <v>19</v>
      </c>
      <c r="O4" s="8" t="s">
        <v>51</v>
      </c>
      <c r="P4" s="8"/>
      <c r="Q4" s="8" t="s">
        <v>39</v>
      </c>
    </row>
    <row r="5" spans="1:17" x14ac:dyDescent="0.25">
      <c r="A5" t="s">
        <v>44</v>
      </c>
      <c r="B5" s="1">
        <v>42552</v>
      </c>
      <c r="C5" t="s">
        <v>21</v>
      </c>
      <c r="D5" s="1">
        <v>44927</v>
      </c>
      <c r="E5" t="s">
        <v>12</v>
      </c>
      <c r="F5">
        <v>137</v>
      </c>
      <c r="G5" s="3" t="s">
        <v>10</v>
      </c>
      <c r="H5" t="s">
        <v>25</v>
      </c>
      <c r="J5" s="4">
        <v>753</v>
      </c>
      <c r="K5" s="11">
        <v>2258</v>
      </c>
      <c r="L5" s="11">
        <v>170</v>
      </c>
      <c r="M5" s="4">
        <f>K5+L5</f>
        <v>2428</v>
      </c>
      <c r="N5" s="4">
        <f>M5*12</f>
        <v>29136</v>
      </c>
      <c r="O5" s="4">
        <f>M5/F5</f>
        <v>17.722627737226276</v>
      </c>
      <c r="P5" s="4"/>
      <c r="Q5" s="1">
        <v>45383</v>
      </c>
    </row>
    <row r="6" spans="1:17" x14ac:dyDescent="0.25">
      <c r="A6" t="s">
        <v>45</v>
      </c>
      <c r="B6" s="1">
        <v>43191</v>
      </c>
      <c r="C6" t="s">
        <v>21</v>
      </c>
      <c r="D6" s="1">
        <v>44927</v>
      </c>
      <c r="E6" t="s">
        <v>23</v>
      </c>
      <c r="F6">
        <v>360</v>
      </c>
      <c r="G6" t="s">
        <v>22</v>
      </c>
      <c r="H6" s="3" t="s">
        <v>18</v>
      </c>
      <c r="I6" s="3"/>
      <c r="J6" s="4">
        <v>714</v>
      </c>
      <c r="K6" s="11">
        <v>4123</v>
      </c>
      <c r="L6" s="11">
        <v>350</v>
      </c>
      <c r="M6" s="4">
        <f>K6+L6</f>
        <v>4473</v>
      </c>
      <c r="N6" s="4">
        <f>M6*12</f>
        <v>53676</v>
      </c>
      <c r="O6" s="4">
        <f t="shared" ref="O6:O8" si="0">M6/F6</f>
        <v>12.425000000000001</v>
      </c>
      <c r="P6" s="4"/>
      <c r="Q6" s="1">
        <v>45474</v>
      </c>
    </row>
    <row r="7" spans="1:17" x14ac:dyDescent="0.25">
      <c r="A7" t="s">
        <v>20</v>
      </c>
      <c r="B7" s="1">
        <v>43600</v>
      </c>
      <c r="C7" t="s">
        <v>21</v>
      </c>
      <c r="D7" s="1">
        <v>44927</v>
      </c>
      <c r="E7" t="s">
        <v>24</v>
      </c>
      <c r="F7">
        <v>470</v>
      </c>
      <c r="G7" t="s">
        <v>22</v>
      </c>
      <c r="H7" t="s">
        <v>25</v>
      </c>
      <c r="J7" s="4">
        <v>731</v>
      </c>
      <c r="K7" s="11">
        <v>4081</v>
      </c>
      <c r="L7" s="11">
        <v>588</v>
      </c>
      <c r="M7" s="4">
        <f>K7+L7</f>
        <v>4669</v>
      </c>
      <c r="N7" s="4">
        <f>M7*12</f>
        <v>56028</v>
      </c>
      <c r="O7" s="4">
        <f t="shared" si="0"/>
        <v>9.9340425531914889</v>
      </c>
      <c r="P7" s="4"/>
      <c r="Q7" s="1">
        <v>45047</v>
      </c>
    </row>
    <row r="8" spans="1:17" x14ac:dyDescent="0.25">
      <c r="A8" t="s">
        <v>26</v>
      </c>
      <c r="B8" s="1">
        <v>44090</v>
      </c>
      <c r="C8" t="s">
        <v>27</v>
      </c>
      <c r="D8" s="1">
        <v>44090</v>
      </c>
      <c r="F8">
        <v>373</v>
      </c>
      <c r="G8" t="s">
        <v>29</v>
      </c>
      <c r="H8" t="s">
        <v>30</v>
      </c>
      <c r="J8" t="s">
        <v>30</v>
      </c>
      <c r="K8" s="11">
        <v>3094</v>
      </c>
      <c r="L8" s="11">
        <v>344</v>
      </c>
      <c r="M8" s="4">
        <f>K8+L8</f>
        <v>3438</v>
      </c>
      <c r="N8" s="4">
        <f>M8*12</f>
        <v>41256</v>
      </c>
      <c r="O8" s="4">
        <f t="shared" si="0"/>
        <v>9.2171581769437001</v>
      </c>
      <c r="P8" s="4"/>
      <c r="Q8" s="1">
        <v>45292</v>
      </c>
    </row>
    <row r="9" spans="1:17" x14ac:dyDescent="0.25">
      <c r="K9" s="11"/>
      <c r="L9" s="11"/>
      <c r="M9" s="4"/>
      <c r="N9" s="4"/>
      <c r="O9" s="4"/>
      <c r="P9" s="4"/>
    </row>
    <row r="10" spans="1:17" x14ac:dyDescent="0.25">
      <c r="K10" s="11"/>
      <c r="L10" s="11"/>
      <c r="M10" s="4"/>
      <c r="N10" s="4">
        <f>SUM(N5:N8)</f>
        <v>180096</v>
      </c>
      <c r="O10" s="4"/>
      <c r="P10" s="4"/>
    </row>
    <row r="11" spans="1:17" x14ac:dyDescent="0.25">
      <c r="K11" s="11"/>
      <c r="L11" s="11"/>
      <c r="M11" s="4"/>
    </row>
    <row r="12" spans="1:17" x14ac:dyDescent="0.25">
      <c r="K12" s="11"/>
      <c r="L12" s="11"/>
      <c r="M12" s="4"/>
    </row>
    <row r="13" spans="1:17" x14ac:dyDescent="0.25">
      <c r="A13" t="s">
        <v>38</v>
      </c>
      <c r="C13" t="s">
        <v>21</v>
      </c>
      <c r="E13" t="s">
        <v>31</v>
      </c>
      <c r="K13" s="11"/>
      <c r="L13" s="11"/>
      <c r="M13" s="4"/>
    </row>
    <row r="14" spans="1:17" x14ac:dyDescent="0.25">
      <c r="A14" t="s">
        <v>38</v>
      </c>
      <c r="C14" t="s">
        <v>21</v>
      </c>
      <c r="E14" t="s">
        <v>32</v>
      </c>
    </row>
    <row r="15" spans="1:17" x14ac:dyDescent="0.25">
      <c r="A15" t="s">
        <v>38</v>
      </c>
      <c r="C15" t="s">
        <v>21</v>
      </c>
      <c r="E15" t="s">
        <v>33</v>
      </c>
    </row>
    <row r="16" spans="1:17" x14ac:dyDescent="0.25">
      <c r="A16" t="s">
        <v>38</v>
      </c>
      <c r="C16" t="s">
        <v>21</v>
      </c>
      <c r="E16" t="s">
        <v>34</v>
      </c>
    </row>
    <row r="17" spans="1:5" x14ac:dyDescent="0.25">
      <c r="A17" t="s">
        <v>38</v>
      </c>
      <c r="C17" t="s">
        <v>21</v>
      </c>
      <c r="E17" t="s">
        <v>35</v>
      </c>
    </row>
    <row r="18" spans="1:5" x14ac:dyDescent="0.25">
      <c r="A18" t="s">
        <v>38</v>
      </c>
      <c r="C18" t="s">
        <v>21</v>
      </c>
      <c r="E18" t="s">
        <v>36</v>
      </c>
    </row>
    <row r="19" spans="1:5" x14ac:dyDescent="0.25">
      <c r="A19" t="s">
        <v>38</v>
      </c>
      <c r="C19" t="s">
        <v>21</v>
      </c>
      <c r="E19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8B80-E1EB-4A25-8E31-54E200D9BB8C}">
  <dimension ref="A2:C17"/>
  <sheetViews>
    <sheetView workbookViewId="0">
      <selection activeCell="M8" sqref="M8"/>
    </sheetView>
  </sheetViews>
  <sheetFormatPr baseColWidth="10" defaultRowHeight="15" x14ac:dyDescent="0.25"/>
  <cols>
    <col min="1" max="1" width="4.85546875" customWidth="1"/>
    <col min="2" max="2" width="16" customWidth="1"/>
  </cols>
  <sheetData>
    <row r="2" spans="1:3" x14ac:dyDescent="0.25">
      <c r="A2" t="s">
        <v>1</v>
      </c>
    </row>
    <row r="3" spans="1:3" x14ac:dyDescent="0.25">
      <c r="A3" t="s">
        <v>50</v>
      </c>
    </row>
    <row r="4" spans="1:3" x14ac:dyDescent="0.25">
      <c r="B4" t="s">
        <v>2</v>
      </c>
      <c r="C4" s="5" t="s">
        <v>3</v>
      </c>
    </row>
    <row r="5" spans="1:3" x14ac:dyDescent="0.25">
      <c r="B5" t="s">
        <v>4</v>
      </c>
      <c r="C5" s="2">
        <v>44927</v>
      </c>
    </row>
    <row r="6" spans="1:3" x14ac:dyDescent="0.25">
      <c r="B6" t="s">
        <v>5</v>
      </c>
      <c r="C6" t="s">
        <v>6</v>
      </c>
    </row>
    <row r="7" spans="1:3" x14ac:dyDescent="0.25">
      <c r="C7" t="s">
        <v>49</v>
      </c>
    </row>
    <row r="9" spans="1:3" x14ac:dyDescent="0.25">
      <c r="B9" t="s">
        <v>7</v>
      </c>
      <c r="C9" t="s">
        <v>8</v>
      </c>
    </row>
    <row r="12" spans="1:3" x14ac:dyDescent="0.25">
      <c r="A12" t="s">
        <v>1</v>
      </c>
    </row>
    <row r="13" spans="1:3" x14ac:dyDescent="0.25">
      <c r="A13" t="s">
        <v>40</v>
      </c>
    </row>
    <row r="14" spans="1:3" x14ac:dyDescent="0.25">
      <c r="B14" t="s">
        <v>2</v>
      </c>
      <c r="C14" t="s">
        <v>46</v>
      </c>
    </row>
    <row r="15" spans="1:3" x14ac:dyDescent="0.25">
      <c r="B15" t="s">
        <v>4</v>
      </c>
      <c r="C15" s="2">
        <v>44090</v>
      </c>
    </row>
    <row r="16" spans="1:3" x14ac:dyDescent="0.25">
      <c r="B16" t="s">
        <v>5</v>
      </c>
      <c r="C16" t="s">
        <v>47</v>
      </c>
    </row>
    <row r="17" spans="3:3" x14ac:dyDescent="0.25">
      <c r="C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Locaux</vt:lpstr>
      <vt:lpstr>Bailleur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2024-09-09T12:57:03Z</dcterms:created>
  <dcterms:modified xsi:type="dcterms:W3CDTF">2024-10-14T13:49:27Z</dcterms:modified>
</cp:coreProperties>
</file>